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thepaperstore0.sharepoint.com/operations/Shared Documents/Transportation/Marcia Aubin/Freight Think - Shipment Control Form/SHIPMENT CONTROL FORM - USE THIS ONE FOR VENDORS/"/>
    </mc:Choice>
  </mc:AlternateContent>
  <xr:revisionPtr revIDLastSave="31" documentId="8_{9A8936DB-5FF0-4491-8FDB-9DBACD7CB8D0}" xr6:coauthVersionLast="47" xr6:coauthVersionMax="47" xr10:uidLastSave="{AAC24BA4-8180-42D2-B279-3719786D39CC}"/>
  <bookViews>
    <workbookView xWindow="-110" yWindow="-110" windowWidth="19420" windowHeight="11500" firstSheet="1" activeTab="2" xr2:uid="{74BB1664-C72B-45BC-A8B7-28F9FCA5C344}"/>
  </bookViews>
  <sheets>
    <sheet name="Routing Request" sheetId="5" state="hidden" r:id="rId1"/>
    <sheet name="Instructions" sheetId="10" r:id="rId2"/>
    <sheet name="Form" sheetId="9" r:id="rId3"/>
    <sheet name="Validation" sheetId="6" state="hidden" r:id="rId4"/>
  </sheets>
  <definedNames>
    <definedName name="_xlnm.Print_Area" localSheetId="1">Instructions!$A$1:$B$16</definedName>
    <definedName name="_xlnm.Print_Area" localSheetId="0">'Routing Request'!$B$1:$AD$58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2" i="9" l="1"/>
  <c r="K42" i="9"/>
  <c r="I43" i="9"/>
  <c r="K43" i="9"/>
  <c r="I44" i="9"/>
  <c r="O44" i="9" s="1"/>
  <c r="S44" i="9" s="1"/>
  <c r="K44" i="9"/>
  <c r="I45" i="9"/>
  <c r="K45" i="9"/>
  <c r="I46" i="9"/>
  <c r="K46" i="9"/>
  <c r="O46" i="9" s="1"/>
  <c r="S46" i="9" s="1"/>
  <c r="I47" i="9"/>
  <c r="K47" i="9"/>
  <c r="I48" i="9"/>
  <c r="K48" i="9"/>
  <c r="I49" i="9"/>
  <c r="K49" i="9"/>
  <c r="I50" i="9"/>
  <c r="K50" i="9"/>
  <c r="I51" i="9"/>
  <c r="K51" i="9"/>
  <c r="I52" i="9"/>
  <c r="K52" i="9"/>
  <c r="I53" i="9"/>
  <c r="K53" i="9"/>
  <c r="I54" i="9"/>
  <c r="K54" i="9"/>
  <c r="I55" i="9"/>
  <c r="K55" i="9"/>
  <c r="I56" i="9"/>
  <c r="K56" i="9"/>
  <c r="I57" i="9"/>
  <c r="O57" i="9" s="1"/>
  <c r="S57" i="9" s="1"/>
  <c r="K57" i="9"/>
  <c r="I58" i="9"/>
  <c r="K58" i="9"/>
  <c r="I59" i="9"/>
  <c r="O59" i="9" s="1"/>
  <c r="S59" i="9" s="1"/>
  <c r="K59" i="9"/>
  <c r="I60" i="9"/>
  <c r="K60" i="9"/>
  <c r="I61" i="9"/>
  <c r="K61" i="9"/>
  <c r="I62" i="9"/>
  <c r="K62" i="9"/>
  <c r="I63" i="9"/>
  <c r="K63" i="9"/>
  <c r="I64" i="9"/>
  <c r="K64" i="9"/>
  <c r="I65" i="9"/>
  <c r="K65" i="9"/>
  <c r="I66" i="9"/>
  <c r="K66" i="9"/>
  <c r="O36" i="9"/>
  <c r="M36" i="9" s="1"/>
  <c r="O50" i="9"/>
  <c r="S50" i="9" s="1"/>
  <c r="O60" i="9"/>
  <c r="S60" i="9" s="1"/>
  <c r="O63" i="9"/>
  <c r="S63" i="9" s="1"/>
  <c r="H30" i="9"/>
  <c r="H29" i="9"/>
  <c r="R40" i="9"/>
  <c r="R41" i="9"/>
  <c r="R42" i="9"/>
  <c r="R43" i="9"/>
  <c r="R44" i="9"/>
  <c r="R45" i="9"/>
  <c r="R46" i="9"/>
  <c r="R47" i="9"/>
  <c r="R48" i="9"/>
  <c r="R49" i="9"/>
  <c r="R50" i="9"/>
  <c r="R51" i="9"/>
  <c r="R52" i="9"/>
  <c r="R53" i="9"/>
  <c r="R54" i="9"/>
  <c r="R55" i="9"/>
  <c r="R56" i="9"/>
  <c r="R57" i="9"/>
  <c r="R58" i="9"/>
  <c r="R59" i="9"/>
  <c r="R60" i="9"/>
  <c r="R61" i="9"/>
  <c r="R62" i="9"/>
  <c r="R63" i="9"/>
  <c r="R64" i="9"/>
  <c r="R65" i="9"/>
  <c r="R66" i="9"/>
  <c r="AC29" i="9"/>
  <c r="AC33" i="9"/>
  <c r="AC32" i="9"/>
  <c r="AC31" i="9"/>
  <c r="AC30" i="9"/>
  <c r="V33" i="9"/>
  <c r="V32" i="9"/>
  <c r="V31" i="9"/>
  <c r="V30" i="9"/>
  <c r="V29" i="9"/>
  <c r="O33" i="9"/>
  <c r="O32" i="9"/>
  <c r="O31" i="9"/>
  <c r="O30" i="9"/>
  <c r="O29" i="9"/>
  <c r="H31" i="9"/>
  <c r="H32" i="9"/>
  <c r="H33" i="9"/>
  <c r="R39" i="9"/>
  <c r="G29" i="5"/>
  <c r="S36" i="5"/>
  <c r="K4" i="6"/>
  <c r="K5" i="6" s="1"/>
  <c r="K6" i="6" s="1"/>
  <c r="K7" i="6" s="1"/>
  <c r="K8" i="6" s="1"/>
  <c r="K9" i="6" s="1"/>
  <c r="K10" i="6" s="1"/>
  <c r="K11" i="6" s="1"/>
  <c r="K12" i="6" s="1"/>
  <c r="K13" i="6" s="1"/>
  <c r="K14" i="6" s="1"/>
  <c r="K15" i="6" s="1"/>
  <c r="K16" i="6" s="1"/>
  <c r="K17" i="6" s="1"/>
  <c r="K18" i="6" s="1"/>
  <c r="K19" i="6" s="1"/>
  <c r="K20" i="6" s="1"/>
  <c r="K21" i="6" s="1"/>
  <c r="K22" i="6" s="1"/>
  <c r="K23" i="6" s="1"/>
  <c r="K24" i="6" s="1"/>
  <c r="K25" i="6" s="1"/>
  <c r="K26" i="6" s="1"/>
  <c r="K27" i="6" s="1"/>
  <c r="K28" i="6" s="1"/>
  <c r="K29" i="6" s="1"/>
  <c r="K30" i="6" s="1"/>
  <c r="K31" i="6" s="1"/>
  <c r="K32" i="6" s="1"/>
  <c r="K33" i="6" s="1"/>
  <c r="K34" i="6" s="1"/>
  <c r="K35" i="6" s="1"/>
  <c r="K36" i="6" s="1"/>
  <c r="K37" i="6" s="1"/>
  <c r="K38" i="6" s="1"/>
  <c r="K39" i="6" s="1"/>
  <c r="K40" i="6" s="1"/>
  <c r="K41" i="6" s="1"/>
  <c r="K42" i="6" s="1"/>
  <c r="K43" i="6" s="1"/>
  <c r="K44" i="6" s="1"/>
  <c r="K45" i="6" s="1"/>
  <c r="K46" i="6" s="1"/>
  <c r="K47" i="6" s="1"/>
  <c r="K48" i="6" s="1"/>
  <c r="K49" i="6" s="1"/>
  <c r="K50" i="6" s="1"/>
  <c r="K51" i="6" s="1"/>
  <c r="K52" i="6" s="1"/>
  <c r="K53" i="6" s="1"/>
  <c r="K54" i="6" s="1"/>
  <c r="K55" i="6" s="1"/>
  <c r="K56" i="6" s="1"/>
  <c r="K57" i="6" s="1"/>
  <c r="K58" i="6" s="1"/>
  <c r="K59" i="6" s="1"/>
  <c r="K60" i="6" s="1"/>
  <c r="K61" i="6" s="1"/>
  <c r="K62" i="6" s="1"/>
  <c r="K63" i="6" s="1"/>
  <c r="K64" i="6" s="1"/>
  <c r="K65" i="6" s="1"/>
  <c r="K66" i="6" s="1"/>
  <c r="K67" i="6" s="1"/>
  <c r="K68" i="6" s="1"/>
  <c r="K69" i="6" s="1"/>
  <c r="K70" i="6" s="1"/>
  <c r="K71" i="6" s="1"/>
  <c r="K72" i="6" s="1"/>
  <c r="K73" i="6" s="1"/>
  <c r="K74" i="6" s="1"/>
  <c r="K75" i="6" s="1"/>
  <c r="K76" i="6" s="1"/>
  <c r="K77" i="6" s="1"/>
  <c r="K78" i="6" s="1"/>
  <c r="K79" i="6" s="1"/>
  <c r="K80" i="6" s="1"/>
  <c r="K81" i="6" s="1"/>
  <c r="K82" i="6" s="1"/>
  <c r="K83" i="6" s="1"/>
  <c r="K84" i="6" s="1"/>
  <c r="K85" i="6" s="1"/>
  <c r="K86" i="6" s="1"/>
  <c r="K87" i="6" s="1"/>
  <c r="K88" i="6" s="1"/>
  <c r="K89" i="6" s="1"/>
  <c r="K90" i="6" s="1"/>
  <c r="K91" i="6" s="1"/>
  <c r="K92" i="6" s="1"/>
  <c r="K93" i="6" s="1"/>
  <c r="K94" i="6" s="1"/>
  <c r="K95" i="6" s="1"/>
  <c r="K96" i="6" s="1"/>
  <c r="K97" i="6" s="1"/>
  <c r="K98" i="6" s="1"/>
  <c r="K99" i="6" s="1"/>
  <c r="K100" i="6" s="1"/>
  <c r="K101" i="6" s="1"/>
  <c r="K102" i="6" s="1"/>
  <c r="K103" i="6" s="1"/>
  <c r="K104" i="6" s="1"/>
  <c r="K105" i="6" s="1"/>
  <c r="K106" i="6" s="1"/>
  <c r="K107" i="6" s="1"/>
  <c r="K108" i="6" s="1"/>
  <c r="K109" i="6" s="1"/>
  <c r="K110" i="6" s="1"/>
  <c r="K111" i="6" s="1"/>
  <c r="K112" i="6" s="1"/>
  <c r="K113" i="6" s="1"/>
  <c r="K114" i="6" s="1"/>
  <c r="K115" i="6" s="1"/>
  <c r="K116" i="6" s="1"/>
  <c r="K117" i="6" s="1"/>
  <c r="K118" i="6" s="1"/>
  <c r="K119" i="6" s="1"/>
  <c r="K120" i="6" s="1"/>
  <c r="K121" i="6" s="1"/>
  <c r="K122" i="6" s="1"/>
  <c r="K123" i="6" s="1"/>
  <c r="K124" i="6" s="1"/>
  <c r="K125" i="6" s="1"/>
  <c r="K126" i="6" s="1"/>
  <c r="K127" i="6" s="1"/>
  <c r="K128" i="6" s="1"/>
  <c r="K129" i="6" s="1"/>
  <c r="K130" i="6" s="1"/>
  <c r="K131" i="6" s="1"/>
  <c r="K132" i="6" s="1"/>
  <c r="K133" i="6" s="1"/>
  <c r="K134" i="6" s="1"/>
  <c r="K135" i="6" s="1"/>
  <c r="K136" i="6" s="1"/>
  <c r="K137" i="6" s="1"/>
  <c r="K138" i="6" s="1"/>
  <c r="K139" i="6" s="1"/>
  <c r="K140" i="6" s="1"/>
  <c r="K141" i="6" s="1"/>
  <c r="K142" i="6" s="1"/>
  <c r="K143" i="6" s="1"/>
  <c r="K144" i="6" s="1"/>
  <c r="K145" i="6" s="1"/>
  <c r="K146" i="6" s="1"/>
  <c r="K147" i="6" s="1"/>
  <c r="K148" i="6" s="1"/>
  <c r="K149" i="6" s="1"/>
  <c r="K150" i="6" s="1"/>
  <c r="K151" i="6" s="1"/>
  <c r="K152" i="6" s="1"/>
  <c r="K153" i="6" s="1"/>
  <c r="K154" i="6" s="1"/>
  <c r="K155" i="6" s="1"/>
  <c r="K156" i="6" s="1"/>
  <c r="K157" i="6" s="1"/>
  <c r="K158" i="6" s="1"/>
  <c r="K159" i="6" s="1"/>
  <c r="K160" i="6" s="1"/>
  <c r="K161" i="6" s="1"/>
  <c r="K162" i="6" s="1"/>
  <c r="K163" i="6" s="1"/>
  <c r="K164" i="6" s="1"/>
  <c r="K165" i="6" s="1"/>
  <c r="K166" i="6" s="1"/>
  <c r="K167" i="6" s="1"/>
  <c r="K168" i="6" s="1"/>
  <c r="K169" i="6" s="1"/>
  <c r="K170" i="6" s="1"/>
  <c r="K171" i="6" s="1"/>
  <c r="K172" i="6" s="1"/>
  <c r="K173" i="6" s="1"/>
  <c r="K174" i="6" s="1"/>
  <c r="K175" i="6" s="1"/>
  <c r="K176" i="6" s="1"/>
  <c r="K177" i="6" s="1"/>
  <c r="K178" i="6" s="1"/>
  <c r="K179" i="6" s="1"/>
  <c r="K180" i="6" s="1"/>
  <c r="K181" i="6" s="1"/>
  <c r="K182" i="6" s="1"/>
  <c r="K183" i="6" s="1"/>
  <c r="K184" i="6" s="1"/>
  <c r="K185" i="6" s="1"/>
  <c r="K186" i="6" s="1"/>
  <c r="K187" i="6" s="1"/>
  <c r="K188" i="6" s="1"/>
  <c r="K189" i="6" s="1"/>
  <c r="K190" i="6" s="1"/>
  <c r="K191" i="6" s="1"/>
  <c r="K192" i="6" s="1"/>
  <c r="K193" i="6" s="1"/>
  <c r="K194" i="6" s="1"/>
  <c r="K195" i="6" s="1"/>
  <c r="K196" i="6" s="1"/>
  <c r="K197" i="6" s="1"/>
  <c r="K198" i="6" s="1"/>
  <c r="K199" i="6" s="1"/>
  <c r="K200" i="6" s="1"/>
  <c r="K201" i="6" s="1"/>
  <c r="K202" i="6" s="1"/>
  <c r="K203" i="6" s="1"/>
  <c r="K204" i="6" s="1"/>
  <c r="K205" i="6" s="1"/>
  <c r="K206" i="6" s="1"/>
  <c r="K207" i="6" s="1"/>
  <c r="K208" i="6" s="1"/>
  <c r="K209" i="6" s="1"/>
  <c r="K210" i="6" s="1"/>
  <c r="K211" i="6" s="1"/>
  <c r="K212" i="6" s="1"/>
  <c r="K213" i="6" s="1"/>
  <c r="K214" i="6" s="1"/>
  <c r="K215" i="6" s="1"/>
  <c r="K216" i="6" s="1"/>
  <c r="K217" i="6" s="1"/>
  <c r="K218" i="6" s="1"/>
  <c r="K219" i="6" s="1"/>
  <c r="K220" i="6" s="1"/>
  <c r="K221" i="6" s="1"/>
  <c r="K222" i="6" s="1"/>
  <c r="K223" i="6" s="1"/>
  <c r="K224" i="6" s="1"/>
  <c r="K225" i="6" s="1"/>
  <c r="K226" i="6" s="1"/>
  <c r="K227" i="6" s="1"/>
  <c r="K228" i="6" s="1"/>
  <c r="K229" i="6" s="1"/>
  <c r="K230" i="6" s="1"/>
  <c r="K231" i="6" s="1"/>
  <c r="K232" i="6" s="1"/>
  <c r="K233" i="6" s="1"/>
  <c r="K234" i="6" s="1"/>
  <c r="K235" i="6" s="1"/>
  <c r="K236" i="6" s="1"/>
  <c r="K237" i="6" s="1"/>
  <c r="K238" i="6" s="1"/>
  <c r="K239" i="6" s="1"/>
  <c r="K240" i="6" s="1"/>
  <c r="K241" i="6" s="1"/>
  <c r="K242" i="6" s="1"/>
  <c r="K243" i="6" s="1"/>
  <c r="K244" i="6" s="1"/>
  <c r="K245" i="6" s="1"/>
  <c r="K246" i="6" s="1"/>
  <c r="K247" i="6" s="1"/>
  <c r="K248" i="6" s="1"/>
  <c r="K249" i="6" s="1"/>
  <c r="K250" i="6" s="1"/>
  <c r="K251" i="6" s="1"/>
  <c r="K252" i="6" s="1"/>
  <c r="K253" i="6" s="1"/>
  <c r="K254" i="6" s="1"/>
  <c r="K255" i="6" s="1"/>
  <c r="K256" i="6" s="1"/>
  <c r="K257" i="6" s="1"/>
  <c r="K258" i="6" s="1"/>
  <c r="K259" i="6" s="1"/>
  <c r="K260" i="6" s="1"/>
  <c r="K261" i="6" s="1"/>
  <c r="K262" i="6" s="1"/>
  <c r="K263" i="6" s="1"/>
  <c r="K264" i="6" s="1"/>
  <c r="K265" i="6" s="1"/>
  <c r="K266" i="6" s="1"/>
  <c r="K267" i="6" s="1"/>
  <c r="K268" i="6" s="1"/>
  <c r="K269" i="6" s="1"/>
  <c r="K270" i="6" s="1"/>
  <c r="K271" i="6" s="1"/>
  <c r="K272" i="6" s="1"/>
  <c r="K273" i="6" s="1"/>
  <c r="K274" i="6" s="1"/>
  <c r="K275" i="6" s="1"/>
  <c r="K276" i="6" s="1"/>
  <c r="K277" i="6" s="1"/>
  <c r="K278" i="6" s="1"/>
  <c r="K279" i="6" s="1"/>
  <c r="K280" i="6" s="1"/>
  <c r="K281" i="6" s="1"/>
  <c r="K282" i="6" s="1"/>
  <c r="K283" i="6" s="1"/>
  <c r="K284" i="6" s="1"/>
  <c r="K285" i="6" s="1"/>
  <c r="K286" i="6" s="1"/>
  <c r="K287" i="6" s="1"/>
  <c r="K288" i="6" s="1"/>
  <c r="K289" i="6" s="1"/>
  <c r="K290" i="6" s="1"/>
  <c r="K291" i="6" s="1"/>
  <c r="K292" i="6" s="1"/>
  <c r="K293" i="6" s="1"/>
  <c r="K294" i="6" s="1"/>
  <c r="K295" i="6" s="1"/>
  <c r="K296" i="6" s="1"/>
  <c r="K297" i="6" s="1"/>
  <c r="K298" i="6" s="1"/>
  <c r="K299" i="6" s="1"/>
  <c r="K300" i="6" s="1"/>
  <c r="K301" i="6" s="1"/>
  <c r="K302" i="6" s="1"/>
  <c r="K303" i="6" s="1"/>
  <c r="K304" i="6" s="1"/>
  <c r="K305" i="6" s="1"/>
  <c r="K306" i="6" s="1"/>
  <c r="K307" i="6" s="1"/>
  <c r="K308" i="6" s="1"/>
  <c r="K309" i="6" s="1"/>
  <c r="K310" i="6" s="1"/>
  <c r="K311" i="6" s="1"/>
  <c r="K312" i="6" s="1"/>
  <c r="K313" i="6" s="1"/>
  <c r="K314" i="6" s="1"/>
  <c r="K315" i="6" s="1"/>
  <c r="K316" i="6" s="1"/>
  <c r="K317" i="6" s="1"/>
  <c r="K318" i="6" s="1"/>
  <c r="K319" i="6" s="1"/>
  <c r="K320" i="6" s="1"/>
  <c r="K321" i="6" s="1"/>
  <c r="K322" i="6" s="1"/>
  <c r="K323" i="6" s="1"/>
  <c r="K324" i="6" s="1"/>
  <c r="K325" i="6" s="1"/>
  <c r="K326" i="6" s="1"/>
  <c r="K327" i="6" s="1"/>
  <c r="K328" i="6" s="1"/>
  <c r="K329" i="6" s="1"/>
  <c r="K330" i="6" s="1"/>
  <c r="K331" i="6" s="1"/>
  <c r="K332" i="6" s="1"/>
  <c r="K333" i="6" s="1"/>
  <c r="K334" i="6" s="1"/>
  <c r="K335" i="6" s="1"/>
  <c r="K336" i="6" s="1"/>
  <c r="K337" i="6" s="1"/>
  <c r="K338" i="6" s="1"/>
  <c r="K339" i="6" s="1"/>
  <c r="K340" i="6" s="1"/>
  <c r="K341" i="6" s="1"/>
  <c r="K342" i="6" s="1"/>
  <c r="K343" i="6" s="1"/>
  <c r="K344" i="6" s="1"/>
  <c r="K345" i="6" s="1"/>
  <c r="K346" i="6" s="1"/>
  <c r="K347" i="6" s="1"/>
  <c r="K348" i="6" s="1"/>
  <c r="K349" i="6" s="1"/>
  <c r="K350" i="6" s="1"/>
  <c r="K351" i="6" s="1"/>
  <c r="K352" i="6" s="1"/>
  <c r="K353" i="6" s="1"/>
  <c r="K354" i="6" s="1"/>
  <c r="K355" i="6" s="1"/>
  <c r="K356" i="6" s="1"/>
  <c r="K357" i="6" s="1"/>
  <c r="K358" i="6" s="1"/>
  <c r="K359" i="6" s="1"/>
  <c r="K360" i="6" s="1"/>
  <c r="K361" i="6" s="1"/>
  <c r="K362" i="6" s="1"/>
  <c r="K363" i="6" s="1"/>
  <c r="K364" i="6" s="1"/>
  <c r="K365" i="6" s="1"/>
  <c r="K366" i="6" s="1"/>
  <c r="K367" i="6" s="1"/>
  <c r="K368" i="6" s="1"/>
  <c r="K369" i="6" s="1"/>
  <c r="K370" i="6" s="1"/>
  <c r="K371" i="6" s="1"/>
  <c r="K372" i="6" s="1"/>
  <c r="K373" i="6" s="1"/>
  <c r="K374" i="6" s="1"/>
  <c r="K375" i="6" s="1"/>
  <c r="K376" i="6" s="1"/>
  <c r="K377" i="6" s="1"/>
  <c r="K378" i="6" s="1"/>
  <c r="K379" i="6" s="1"/>
  <c r="K380" i="6" s="1"/>
  <c r="K381" i="6" s="1"/>
  <c r="K382" i="6" s="1"/>
  <c r="K383" i="6" s="1"/>
  <c r="K384" i="6" s="1"/>
  <c r="K385" i="6" s="1"/>
  <c r="K386" i="6" s="1"/>
  <c r="K387" i="6" s="1"/>
  <c r="K388" i="6" s="1"/>
  <c r="K389" i="6" s="1"/>
  <c r="K390" i="6" s="1"/>
  <c r="K391" i="6" s="1"/>
  <c r="K392" i="6" s="1"/>
  <c r="K393" i="6" s="1"/>
  <c r="K394" i="6" s="1"/>
  <c r="K395" i="6" s="1"/>
  <c r="K396" i="6" s="1"/>
  <c r="K397" i="6" s="1"/>
  <c r="K398" i="6" s="1"/>
  <c r="K399" i="6" s="1"/>
  <c r="K400" i="6" s="1"/>
  <c r="K401" i="6" s="1"/>
  <c r="K402" i="6" s="1"/>
  <c r="K403" i="6" s="1"/>
  <c r="K404" i="6" s="1"/>
  <c r="K405" i="6" s="1"/>
  <c r="K406" i="6" s="1"/>
  <c r="K407" i="6" s="1"/>
  <c r="K408" i="6" s="1"/>
  <c r="K409" i="6" s="1"/>
  <c r="K410" i="6" s="1"/>
  <c r="K411" i="6" s="1"/>
  <c r="K412" i="6" s="1"/>
  <c r="K413" i="6" s="1"/>
  <c r="K414" i="6" s="1"/>
  <c r="K415" i="6" s="1"/>
  <c r="K416" i="6" s="1"/>
  <c r="K417" i="6" s="1"/>
  <c r="K418" i="6" s="1"/>
  <c r="K419" i="6" s="1"/>
  <c r="K420" i="6" s="1"/>
  <c r="K421" i="6" s="1"/>
  <c r="K422" i="6" s="1"/>
  <c r="K423" i="6" s="1"/>
  <c r="K424" i="6" s="1"/>
  <c r="K425" i="6" s="1"/>
  <c r="K426" i="6" s="1"/>
  <c r="K427" i="6" s="1"/>
  <c r="K428" i="6" s="1"/>
  <c r="K429" i="6" s="1"/>
  <c r="K430" i="6" s="1"/>
  <c r="K431" i="6" s="1"/>
  <c r="K432" i="6" s="1"/>
  <c r="K433" i="6" s="1"/>
  <c r="K434" i="6" s="1"/>
  <c r="K435" i="6" s="1"/>
  <c r="K436" i="6" s="1"/>
  <c r="K437" i="6" s="1"/>
  <c r="K438" i="6" s="1"/>
  <c r="K439" i="6" s="1"/>
  <c r="K440" i="6" s="1"/>
  <c r="K441" i="6" s="1"/>
  <c r="K442" i="6" s="1"/>
  <c r="K443" i="6" s="1"/>
  <c r="K444" i="6" s="1"/>
  <c r="K445" i="6" s="1"/>
  <c r="K446" i="6" s="1"/>
  <c r="K447" i="6" s="1"/>
  <c r="K448" i="6" s="1"/>
  <c r="K449" i="6" s="1"/>
  <c r="K450" i="6" s="1"/>
  <c r="K451" i="6" s="1"/>
  <c r="K452" i="6" s="1"/>
  <c r="K453" i="6" s="1"/>
  <c r="K454" i="6" s="1"/>
  <c r="K455" i="6" s="1"/>
  <c r="K456" i="6" s="1"/>
  <c r="K457" i="6" s="1"/>
  <c r="K458" i="6" s="1"/>
  <c r="K459" i="6" s="1"/>
  <c r="K460" i="6" s="1"/>
  <c r="K461" i="6" s="1"/>
  <c r="K462" i="6" s="1"/>
  <c r="K463" i="6" s="1"/>
  <c r="K464" i="6" s="1"/>
  <c r="K465" i="6" s="1"/>
  <c r="K466" i="6" s="1"/>
  <c r="K467" i="6" s="1"/>
  <c r="K468" i="6" s="1"/>
  <c r="K469" i="6" s="1"/>
  <c r="K470" i="6" s="1"/>
  <c r="K471" i="6" s="1"/>
  <c r="K472" i="6" s="1"/>
  <c r="K473" i="6" s="1"/>
  <c r="K474" i="6" s="1"/>
  <c r="K475" i="6" s="1"/>
  <c r="K476" i="6" s="1"/>
  <c r="K477" i="6" s="1"/>
  <c r="K478" i="6" s="1"/>
  <c r="K479" i="6" s="1"/>
  <c r="K480" i="6" s="1"/>
  <c r="K481" i="6" s="1"/>
  <c r="K482" i="6" s="1"/>
  <c r="K483" i="6" s="1"/>
  <c r="K484" i="6" s="1"/>
  <c r="K485" i="6" s="1"/>
  <c r="K486" i="6" s="1"/>
  <c r="K487" i="6" s="1"/>
  <c r="K488" i="6" s="1"/>
  <c r="K489" i="6" s="1"/>
  <c r="K490" i="6" s="1"/>
  <c r="K491" i="6" s="1"/>
  <c r="K492" i="6" s="1"/>
  <c r="K493" i="6" s="1"/>
  <c r="K494" i="6" s="1"/>
  <c r="K495" i="6" s="1"/>
  <c r="K496" i="6" s="1"/>
  <c r="K497" i="6" s="1"/>
  <c r="K498" i="6" s="1"/>
  <c r="K499" i="6" s="1"/>
  <c r="K500" i="6" s="1"/>
  <c r="K501" i="6" s="1"/>
  <c r="K502" i="6" s="1"/>
  <c r="K503" i="6" s="1"/>
  <c r="K504" i="6" s="1"/>
  <c r="K505" i="6" s="1"/>
  <c r="K506" i="6" s="1"/>
  <c r="K507" i="6" s="1"/>
  <c r="K508" i="6" s="1"/>
  <c r="K509" i="6" s="1"/>
  <c r="K510" i="6" s="1"/>
  <c r="K511" i="6" s="1"/>
  <c r="K512" i="6" s="1"/>
  <c r="K513" i="6" s="1"/>
  <c r="K514" i="6" s="1"/>
  <c r="K515" i="6" s="1"/>
  <c r="K516" i="6" s="1"/>
  <c r="K517" i="6" s="1"/>
  <c r="K518" i="6" s="1"/>
  <c r="K519" i="6" s="1"/>
  <c r="K520" i="6" s="1"/>
  <c r="K521" i="6" s="1"/>
  <c r="K522" i="6" s="1"/>
  <c r="K523" i="6" s="1"/>
  <c r="K524" i="6" s="1"/>
  <c r="K525" i="6" s="1"/>
  <c r="K526" i="6" s="1"/>
  <c r="K527" i="6" s="1"/>
  <c r="K528" i="6" s="1"/>
  <c r="K529" i="6" s="1"/>
  <c r="K530" i="6" s="1"/>
  <c r="K531" i="6" s="1"/>
  <c r="K532" i="6" s="1"/>
  <c r="K533" i="6" s="1"/>
  <c r="K534" i="6" s="1"/>
  <c r="K535" i="6" s="1"/>
  <c r="K536" i="6" s="1"/>
  <c r="K537" i="6" s="1"/>
  <c r="K538" i="6" s="1"/>
  <c r="K539" i="6" s="1"/>
  <c r="K540" i="6" s="1"/>
  <c r="K541" i="6" s="1"/>
  <c r="K542" i="6" s="1"/>
  <c r="K543" i="6" s="1"/>
  <c r="K544" i="6" s="1"/>
  <c r="K545" i="6" s="1"/>
  <c r="K546" i="6" s="1"/>
  <c r="K547" i="6" s="1"/>
  <c r="K548" i="6" s="1"/>
  <c r="K549" i="6" s="1"/>
  <c r="K550" i="6" s="1"/>
  <c r="K551" i="6" s="1"/>
  <c r="K552" i="6" s="1"/>
  <c r="K553" i="6" s="1"/>
  <c r="K554" i="6" s="1"/>
  <c r="K555" i="6" s="1"/>
  <c r="K556" i="6" s="1"/>
  <c r="K557" i="6" s="1"/>
  <c r="K558" i="6" s="1"/>
  <c r="K559" i="6" s="1"/>
  <c r="K560" i="6" s="1"/>
  <c r="K561" i="6" s="1"/>
  <c r="K562" i="6" s="1"/>
  <c r="K563" i="6" s="1"/>
  <c r="K564" i="6" s="1"/>
  <c r="K565" i="6" s="1"/>
  <c r="K566" i="6" s="1"/>
  <c r="K567" i="6" s="1"/>
  <c r="K568" i="6" s="1"/>
  <c r="K569" i="6" s="1"/>
  <c r="K570" i="6" s="1"/>
  <c r="K571" i="6" s="1"/>
  <c r="K572" i="6" s="1"/>
  <c r="K573" i="6" s="1"/>
  <c r="K574" i="6" s="1"/>
  <c r="K575" i="6" s="1"/>
  <c r="K576" i="6" s="1"/>
  <c r="K577" i="6" s="1"/>
  <c r="K578" i="6" s="1"/>
  <c r="K579" i="6" s="1"/>
  <c r="K580" i="6" s="1"/>
  <c r="K581" i="6" s="1"/>
  <c r="K582" i="6" s="1"/>
  <c r="K583" i="6" s="1"/>
  <c r="K584" i="6" s="1"/>
  <c r="K585" i="6" s="1"/>
  <c r="K586" i="6" s="1"/>
  <c r="K587" i="6" s="1"/>
  <c r="K588" i="6" s="1"/>
  <c r="K589" i="6" s="1"/>
  <c r="K590" i="6" s="1"/>
  <c r="K591" i="6" s="1"/>
  <c r="K592" i="6" s="1"/>
  <c r="K593" i="6" s="1"/>
  <c r="K594" i="6" s="1"/>
  <c r="K595" i="6" s="1"/>
  <c r="K596" i="6" s="1"/>
  <c r="K597" i="6" s="1"/>
  <c r="K598" i="6" s="1"/>
  <c r="K599" i="6" s="1"/>
  <c r="K600" i="6" s="1"/>
  <c r="K601" i="6" s="1"/>
  <c r="K602" i="6" s="1"/>
  <c r="K603" i="6" s="1"/>
  <c r="K604" i="6" s="1"/>
  <c r="K605" i="6" s="1"/>
  <c r="K606" i="6" s="1"/>
  <c r="K607" i="6" s="1"/>
  <c r="K608" i="6" s="1"/>
  <c r="K609" i="6" s="1"/>
  <c r="K610" i="6" s="1"/>
  <c r="K611" i="6" s="1"/>
  <c r="K612" i="6" s="1"/>
  <c r="K613" i="6" s="1"/>
  <c r="K614" i="6" s="1"/>
  <c r="K615" i="6" s="1"/>
  <c r="K616" i="6" s="1"/>
  <c r="K617" i="6" s="1"/>
  <c r="K618" i="6" s="1"/>
  <c r="K619" i="6" s="1"/>
  <c r="K620" i="6" s="1"/>
  <c r="K621" i="6" s="1"/>
  <c r="K622" i="6" s="1"/>
  <c r="K623" i="6" s="1"/>
  <c r="K624" i="6" s="1"/>
  <c r="K625" i="6" s="1"/>
  <c r="K626" i="6" s="1"/>
  <c r="K627" i="6" s="1"/>
  <c r="K628" i="6" s="1"/>
  <c r="K629" i="6" s="1"/>
  <c r="K630" i="6" s="1"/>
  <c r="K631" i="6" s="1"/>
  <c r="K632" i="6" s="1"/>
  <c r="K633" i="6" s="1"/>
  <c r="K634" i="6" s="1"/>
  <c r="K635" i="6" s="1"/>
  <c r="K636" i="6" s="1"/>
  <c r="K637" i="6" s="1"/>
  <c r="K638" i="6" s="1"/>
  <c r="K639" i="6" s="1"/>
  <c r="K640" i="6" s="1"/>
  <c r="K641" i="6" s="1"/>
  <c r="K642" i="6" s="1"/>
  <c r="K643" i="6" s="1"/>
  <c r="K644" i="6" s="1"/>
  <c r="K645" i="6" s="1"/>
  <c r="K646" i="6" s="1"/>
  <c r="K647" i="6" s="1"/>
  <c r="K648" i="6" s="1"/>
  <c r="K649" i="6" s="1"/>
  <c r="K650" i="6" s="1"/>
  <c r="K651" i="6" s="1"/>
  <c r="K652" i="6" s="1"/>
  <c r="K653" i="6" s="1"/>
  <c r="K654" i="6" s="1"/>
  <c r="K655" i="6" s="1"/>
  <c r="K656" i="6" s="1"/>
  <c r="K657" i="6" s="1"/>
  <c r="K658" i="6" s="1"/>
  <c r="K659" i="6" s="1"/>
  <c r="K660" i="6" s="1"/>
  <c r="K661" i="6" s="1"/>
  <c r="K662" i="6" s="1"/>
  <c r="K663" i="6" s="1"/>
  <c r="K664" i="6" s="1"/>
  <c r="K665" i="6" s="1"/>
  <c r="K666" i="6" s="1"/>
  <c r="K667" i="6" s="1"/>
  <c r="K668" i="6" s="1"/>
  <c r="K669" i="6" s="1"/>
  <c r="K670" i="6" s="1"/>
  <c r="K671" i="6" s="1"/>
  <c r="K672" i="6" s="1"/>
  <c r="K673" i="6" s="1"/>
  <c r="K674" i="6" s="1"/>
  <c r="K675" i="6" s="1"/>
  <c r="K676" i="6" s="1"/>
  <c r="K677" i="6" s="1"/>
  <c r="K678" i="6" s="1"/>
  <c r="K679" i="6" s="1"/>
  <c r="K680" i="6" s="1"/>
  <c r="K681" i="6" s="1"/>
  <c r="K682" i="6" s="1"/>
  <c r="K683" i="6" s="1"/>
  <c r="K684" i="6" s="1"/>
  <c r="K685" i="6" s="1"/>
  <c r="K686" i="6" s="1"/>
  <c r="K687" i="6" s="1"/>
  <c r="K688" i="6" s="1"/>
  <c r="K689" i="6" s="1"/>
  <c r="K690" i="6" s="1"/>
  <c r="K691" i="6" s="1"/>
  <c r="K692" i="6" s="1"/>
  <c r="K693" i="6" s="1"/>
  <c r="K694" i="6" s="1"/>
  <c r="K695" i="6" s="1"/>
  <c r="K696" i="6" s="1"/>
  <c r="K697" i="6" s="1"/>
  <c r="K698" i="6" s="1"/>
  <c r="K699" i="6" s="1"/>
  <c r="K700" i="6" s="1"/>
  <c r="K701" i="6" s="1"/>
  <c r="K702" i="6" s="1"/>
  <c r="K703" i="6" s="1"/>
  <c r="K704" i="6" s="1"/>
  <c r="K705" i="6" s="1"/>
  <c r="K706" i="6" s="1"/>
  <c r="K707" i="6" s="1"/>
  <c r="K708" i="6" s="1"/>
  <c r="K709" i="6" s="1"/>
  <c r="K710" i="6" s="1"/>
  <c r="K711" i="6" s="1"/>
  <c r="K712" i="6" s="1"/>
  <c r="K713" i="6" s="1"/>
  <c r="K714" i="6" s="1"/>
  <c r="K715" i="6" s="1"/>
  <c r="K716" i="6" s="1"/>
  <c r="K717" i="6" s="1"/>
  <c r="K718" i="6" s="1"/>
  <c r="K719" i="6" s="1"/>
  <c r="K720" i="6" s="1"/>
  <c r="K721" i="6" s="1"/>
  <c r="K722" i="6" s="1"/>
  <c r="K723" i="6" s="1"/>
  <c r="K724" i="6" s="1"/>
  <c r="K725" i="6" s="1"/>
  <c r="K726" i="6" s="1"/>
  <c r="K727" i="6" s="1"/>
  <c r="K728" i="6" s="1"/>
  <c r="K729" i="6" s="1"/>
  <c r="K730" i="6" s="1"/>
  <c r="K731" i="6" s="1"/>
  <c r="K732" i="6" s="1"/>
  <c r="K733" i="6" s="1"/>
  <c r="K734" i="6" s="1"/>
  <c r="K735" i="6" s="1"/>
  <c r="K736" i="6" s="1"/>
  <c r="K737" i="6" s="1"/>
  <c r="K738" i="6" s="1"/>
  <c r="K739" i="6" s="1"/>
  <c r="K740" i="6" s="1"/>
  <c r="K741" i="6" s="1"/>
  <c r="K742" i="6" s="1"/>
  <c r="K743" i="6" s="1"/>
  <c r="K744" i="6" s="1"/>
  <c r="K745" i="6" s="1"/>
  <c r="K746" i="6" s="1"/>
  <c r="K747" i="6" s="1"/>
  <c r="K748" i="6" s="1"/>
  <c r="K749" i="6" s="1"/>
  <c r="K750" i="6" s="1"/>
  <c r="K751" i="6" s="1"/>
  <c r="K752" i="6" s="1"/>
  <c r="K753" i="6" s="1"/>
  <c r="K754" i="6" s="1"/>
  <c r="K755" i="6" s="1"/>
  <c r="K756" i="6" s="1"/>
  <c r="K757" i="6" s="1"/>
  <c r="K758" i="6" s="1"/>
  <c r="K759" i="6" s="1"/>
  <c r="K760" i="6" s="1"/>
  <c r="K761" i="6" s="1"/>
  <c r="K762" i="6" s="1"/>
  <c r="K763" i="6" s="1"/>
  <c r="K764" i="6" s="1"/>
  <c r="K765" i="6" s="1"/>
  <c r="K766" i="6" s="1"/>
  <c r="K767" i="6" s="1"/>
  <c r="K768" i="6" s="1"/>
  <c r="K769" i="6" s="1"/>
  <c r="K770" i="6" s="1"/>
  <c r="K771" i="6" s="1"/>
  <c r="K772" i="6" s="1"/>
  <c r="K773" i="6" s="1"/>
  <c r="K774" i="6" s="1"/>
  <c r="K775" i="6" s="1"/>
  <c r="K776" i="6" s="1"/>
  <c r="K777" i="6" s="1"/>
  <c r="K778" i="6" s="1"/>
  <c r="K779" i="6" s="1"/>
  <c r="K780" i="6" s="1"/>
  <c r="K781" i="6" s="1"/>
  <c r="K782" i="6" s="1"/>
  <c r="K783" i="6" s="1"/>
  <c r="K784" i="6" s="1"/>
  <c r="K785" i="6" s="1"/>
  <c r="K786" i="6" s="1"/>
  <c r="K787" i="6" s="1"/>
  <c r="K788" i="6" s="1"/>
  <c r="K789" i="6" s="1"/>
  <c r="K790" i="6" s="1"/>
  <c r="K791" i="6" s="1"/>
  <c r="K792" i="6" s="1"/>
  <c r="K793" i="6" s="1"/>
  <c r="K794" i="6" s="1"/>
  <c r="K795" i="6" s="1"/>
  <c r="K796" i="6" s="1"/>
  <c r="K797" i="6" s="1"/>
  <c r="K798" i="6" s="1"/>
  <c r="K799" i="6" s="1"/>
  <c r="K800" i="6" s="1"/>
  <c r="K801" i="6" s="1"/>
  <c r="K802" i="6" s="1"/>
  <c r="K803" i="6" s="1"/>
  <c r="K804" i="6" s="1"/>
  <c r="K805" i="6" s="1"/>
  <c r="K806" i="6" s="1"/>
  <c r="K807" i="6" s="1"/>
  <c r="K808" i="6" s="1"/>
  <c r="K809" i="6" s="1"/>
  <c r="K810" i="6" s="1"/>
  <c r="K811" i="6" s="1"/>
  <c r="K812" i="6" s="1"/>
  <c r="K813" i="6" s="1"/>
  <c r="K814" i="6" s="1"/>
  <c r="K815" i="6" s="1"/>
  <c r="K816" i="6" s="1"/>
  <c r="K817" i="6" s="1"/>
  <c r="K818" i="6" s="1"/>
  <c r="K819" i="6" s="1"/>
  <c r="K820" i="6" s="1"/>
  <c r="K821" i="6" s="1"/>
  <c r="K822" i="6" s="1"/>
  <c r="K823" i="6" s="1"/>
  <c r="K824" i="6" s="1"/>
  <c r="K825" i="6" s="1"/>
  <c r="K826" i="6" s="1"/>
  <c r="K827" i="6" s="1"/>
  <c r="K828" i="6" s="1"/>
  <c r="K829" i="6" s="1"/>
  <c r="K830" i="6" s="1"/>
  <c r="K831" i="6" s="1"/>
  <c r="K832" i="6" s="1"/>
  <c r="K833" i="6" s="1"/>
  <c r="K834" i="6" s="1"/>
  <c r="K835" i="6" s="1"/>
  <c r="K836" i="6" s="1"/>
  <c r="K837" i="6" s="1"/>
  <c r="K838" i="6" s="1"/>
  <c r="K839" i="6" s="1"/>
  <c r="K840" i="6" s="1"/>
  <c r="K841" i="6" s="1"/>
  <c r="K842" i="6" s="1"/>
  <c r="K843" i="6" s="1"/>
  <c r="K844" i="6" s="1"/>
  <c r="K845" i="6" s="1"/>
  <c r="K846" i="6" s="1"/>
  <c r="K847" i="6" s="1"/>
  <c r="K848" i="6" s="1"/>
  <c r="K849" i="6" s="1"/>
  <c r="K850" i="6" s="1"/>
  <c r="K851" i="6" s="1"/>
  <c r="K852" i="6" s="1"/>
  <c r="K853" i="6" s="1"/>
  <c r="K854" i="6" s="1"/>
  <c r="K855" i="6" s="1"/>
  <c r="K856" i="6" s="1"/>
  <c r="K857" i="6" s="1"/>
  <c r="K858" i="6" s="1"/>
  <c r="K859" i="6" s="1"/>
  <c r="K860" i="6" s="1"/>
  <c r="K861" i="6" s="1"/>
  <c r="K862" i="6" s="1"/>
  <c r="K863" i="6" s="1"/>
  <c r="K864" i="6" s="1"/>
  <c r="K865" i="6" s="1"/>
  <c r="K866" i="6" s="1"/>
  <c r="K867" i="6" s="1"/>
  <c r="K868" i="6" s="1"/>
  <c r="K869" i="6" s="1"/>
  <c r="K870" i="6" s="1"/>
  <c r="K871" i="6" s="1"/>
  <c r="K872" i="6" s="1"/>
  <c r="K873" i="6" s="1"/>
  <c r="K874" i="6" s="1"/>
  <c r="K875" i="6" s="1"/>
  <c r="K876" i="6" s="1"/>
  <c r="K877" i="6" s="1"/>
  <c r="K878" i="6" s="1"/>
  <c r="K879" i="6" s="1"/>
  <c r="K880" i="6" s="1"/>
  <c r="K881" i="6" s="1"/>
  <c r="K882" i="6" s="1"/>
  <c r="K883" i="6" s="1"/>
  <c r="K884" i="6" s="1"/>
  <c r="K885" i="6" s="1"/>
  <c r="K886" i="6" s="1"/>
  <c r="K887" i="6" s="1"/>
  <c r="K888" i="6" s="1"/>
  <c r="K889" i="6" s="1"/>
  <c r="K890" i="6" s="1"/>
  <c r="K891" i="6" s="1"/>
  <c r="K892" i="6" s="1"/>
  <c r="K893" i="6" s="1"/>
  <c r="K894" i="6" s="1"/>
  <c r="K895" i="6" s="1"/>
  <c r="K896" i="6" s="1"/>
  <c r="K897" i="6" s="1"/>
  <c r="K898" i="6" s="1"/>
  <c r="K899" i="6" s="1"/>
  <c r="K900" i="6" s="1"/>
  <c r="K901" i="6" s="1"/>
  <c r="K902" i="6" s="1"/>
  <c r="K903" i="6" s="1"/>
  <c r="K904" i="6" s="1"/>
  <c r="K905" i="6" s="1"/>
  <c r="K906" i="6" s="1"/>
  <c r="K907" i="6" s="1"/>
  <c r="K908" i="6" s="1"/>
  <c r="K909" i="6" s="1"/>
  <c r="K910" i="6" s="1"/>
  <c r="K911" i="6" s="1"/>
  <c r="K912" i="6" s="1"/>
  <c r="K913" i="6" s="1"/>
  <c r="K914" i="6" s="1"/>
  <c r="K915" i="6" s="1"/>
  <c r="K916" i="6" s="1"/>
  <c r="K917" i="6" s="1"/>
  <c r="K918" i="6" s="1"/>
  <c r="K919" i="6" s="1"/>
  <c r="K920" i="6" s="1"/>
  <c r="K921" i="6" s="1"/>
  <c r="K922" i="6" s="1"/>
  <c r="K923" i="6" s="1"/>
  <c r="K924" i="6" s="1"/>
  <c r="K925" i="6" s="1"/>
  <c r="K926" i="6" s="1"/>
  <c r="K927" i="6" s="1"/>
  <c r="K928" i="6" s="1"/>
  <c r="K929" i="6" s="1"/>
  <c r="K930" i="6" s="1"/>
  <c r="K931" i="6" s="1"/>
  <c r="K932" i="6" s="1"/>
  <c r="K933" i="6" s="1"/>
  <c r="K934" i="6" s="1"/>
  <c r="K935" i="6" s="1"/>
  <c r="K936" i="6" s="1"/>
  <c r="K937" i="6" s="1"/>
  <c r="K938" i="6" s="1"/>
  <c r="K939" i="6" s="1"/>
  <c r="K940" i="6" s="1"/>
  <c r="K941" i="6" s="1"/>
  <c r="K942" i="6" s="1"/>
  <c r="K943" i="6" s="1"/>
  <c r="K944" i="6" s="1"/>
  <c r="K945" i="6" s="1"/>
  <c r="K946" i="6" s="1"/>
  <c r="K947" i="6" s="1"/>
  <c r="K948" i="6" s="1"/>
  <c r="K949" i="6" s="1"/>
  <c r="K950" i="6" s="1"/>
  <c r="K951" i="6" s="1"/>
  <c r="K952" i="6" s="1"/>
  <c r="K953" i="6" s="1"/>
  <c r="K954" i="6" s="1"/>
  <c r="K955" i="6" s="1"/>
  <c r="K956" i="6" s="1"/>
  <c r="K957" i="6" s="1"/>
  <c r="K958" i="6" s="1"/>
  <c r="K959" i="6" s="1"/>
  <c r="K960" i="6" s="1"/>
  <c r="K961" i="6" s="1"/>
  <c r="K962" i="6" s="1"/>
  <c r="K963" i="6" s="1"/>
  <c r="K964" i="6" s="1"/>
  <c r="K965" i="6" s="1"/>
  <c r="K966" i="6" s="1"/>
  <c r="K967" i="6" s="1"/>
  <c r="K968" i="6" s="1"/>
  <c r="K969" i="6" s="1"/>
  <c r="K970" i="6" s="1"/>
  <c r="K971" i="6" s="1"/>
  <c r="K972" i="6" s="1"/>
  <c r="K973" i="6" s="1"/>
  <c r="K974" i="6" s="1"/>
  <c r="K975" i="6" s="1"/>
  <c r="K976" i="6" s="1"/>
  <c r="K977" i="6" s="1"/>
  <c r="K978" i="6" s="1"/>
  <c r="K979" i="6" s="1"/>
  <c r="K980" i="6" s="1"/>
  <c r="K981" i="6" s="1"/>
  <c r="K982" i="6" s="1"/>
  <c r="K983" i="6" s="1"/>
  <c r="K984" i="6" s="1"/>
  <c r="K985" i="6" s="1"/>
  <c r="K986" i="6" s="1"/>
  <c r="K987" i="6" s="1"/>
  <c r="K988" i="6" s="1"/>
  <c r="K989" i="6" s="1"/>
  <c r="K990" i="6" s="1"/>
  <c r="K991" i="6" s="1"/>
  <c r="K992" i="6" s="1"/>
  <c r="K993" i="6" s="1"/>
  <c r="K994" i="6" s="1"/>
  <c r="K995" i="6" s="1"/>
  <c r="K996" i="6" s="1"/>
  <c r="K997" i="6" s="1"/>
  <c r="K998" i="6" s="1"/>
  <c r="K999" i="6" s="1"/>
  <c r="K1000" i="6" s="1"/>
  <c r="K1001" i="6" s="1"/>
  <c r="K1002" i="6" s="1"/>
  <c r="K1003" i="6" s="1"/>
  <c r="K1004" i="6" s="1"/>
  <c r="K1005" i="6" s="1"/>
  <c r="K1006" i="6" s="1"/>
  <c r="K1007" i="6" s="1"/>
  <c r="K1008" i="6" s="1"/>
  <c r="K1009" i="6" s="1"/>
  <c r="K1010" i="6" s="1"/>
  <c r="K1011" i="6" s="1"/>
  <c r="K1012" i="6" s="1"/>
  <c r="K1013" i="6" s="1"/>
  <c r="K1014" i="6" s="1"/>
  <c r="K1015" i="6" s="1"/>
  <c r="K1016" i="6" s="1"/>
  <c r="K1017" i="6" s="1"/>
  <c r="K1018" i="6" s="1"/>
  <c r="K1019" i="6" s="1"/>
  <c r="K1020" i="6" s="1"/>
  <c r="K1021" i="6" s="1"/>
  <c r="K1022" i="6" s="1"/>
  <c r="K1023" i="6" s="1"/>
  <c r="K1024" i="6" s="1"/>
  <c r="K1025" i="6" s="1"/>
  <c r="K1026" i="6" s="1"/>
  <c r="K1027" i="6" s="1"/>
  <c r="K1028" i="6" s="1"/>
  <c r="K1029" i="6" s="1"/>
  <c r="K1030" i="6" s="1"/>
  <c r="K1031" i="6" s="1"/>
  <c r="K1032" i="6" s="1"/>
  <c r="K1033" i="6" s="1"/>
  <c r="K1034" i="6" s="1"/>
  <c r="K1035" i="6" s="1"/>
  <c r="K1036" i="6" s="1"/>
  <c r="K1037" i="6" s="1"/>
  <c r="K1038" i="6" s="1"/>
  <c r="K1039" i="6" s="1"/>
  <c r="K1040" i="6" s="1"/>
  <c r="K1041" i="6" s="1"/>
  <c r="K1042" i="6" s="1"/>
  <c r="K1043" i="6" s="1"/>
  <c r="K1044" i="6" s="1"/>
  <c r="K1045" i="6" s="1"/>
  <c r="K1046" i="6" s="1"/>
  <c r="K1047" i="6" s="1"/>
  <c r="K1048" i="6" s="1"/>
  <c r="K1049" i="6" s="1"/>
  <c r="K1050" i="6" s="1"/>
  <c r="K1051" i="6" s="1"/>
  <c r="K1052" i="6" s="1"/>
  <c r="K1053" i="6" s="1"/>
  <c r="K1054" i="6" s="1"/>
  <c r="K1055" i="6" s="1"/>
  <c r="K1056" i="6" s="1"/>
  <c r="K1057" i="6" s="1"/>
  <c r="K1058" i="6" s="1"/>
  <c r="K1059" i="6" s="1"/>
  <c r="K1060" i="6" s="1"/>
  <c r="K1061" i="6" s="1"/>
  <c r="K1062" i="6" s="1"/>
  <c r="K1063" i="6" s="1"/>
  <c r="K1064" i="6" s="1"/>
  <c r="K1065" i="6" s="1"/>
  <c r="K1066" i="6" s="1"/>
  <c r="K1067" i="6" s="1"/>
  <c r="K1068" i="6" s="1"/>
  <c r="K1069" i="6" s="1"/>
  <c r="K1070" i="6" s="1"/>
  <c r="K1071" i="6" s="1"/>
  <c r="K1072" i="6" s="1"/>
  <c r="K1073" i="6" s="1"/>
  <c r="K1074" i="6" s="1"/>
  <c r="K1075" i="6" s="1"/>
  <c r="K1076" i="6" s="1"/>
  <c r="K1077" i="6" s="1"/>
  <c r="K1078" i="6" s="1"/>
  <c r="K1079" i="6" s="1"/>
  <c r="K1080" i="6" s="1"/>
  <c r="K1081" i="6" s="1"/>
  <c r="K1082" i="6" s="1"/>
  <c r="K1083" i="6" s="1"/>
  <c r="K1084" i="6" s="1"/>
  <c r="K1085" i="6" s="1"/>
  <c r="K1086" i="6" s="1"/>
  <c r="K1087" i="6" s="1"/>
  <c r="K1088" i="6" s="1"/>
  <c r="K1089" i="6" s="1"/>
  <c r="K1090" i="6" s="1"/>
  <c r="K1091" i="6" s="1"/>
  <c r="K1092" i="6" s="1"/>
  <c r="K1093" i="6" s="1"/>
  <c r="K1094" i="6" s="1"/>
  <c r="K1095" i="6" s="1"/>
  <c r="K1096" i="6" s="1"/>
  <c r="K1097" i="6" s="1"/>
  <c r="K1098" i="6" s="1"/>
  <c r="K1099" i="6" s="1"/>
  <c r="K1100" i="6" s="1"/>
  <c r="K1101" i="6" s="1"/>
  <c r="K1102" i="6" s="1"/>
  <c r="K1103" i="6" s="1"/>
  <c r="K1104" i="6" s="1"/>
  <c r="K1105" i="6" s="1"/>
  <c r="K1106" i="6" s="1"/>
  <c r="K1107" i="6" s="1"/>
  <c r="K1108" i="6" s="1"/>
  <c r="K1109" i="6" s="1"/>
  <c r="K1110" i="6" s="1"/>
  <c r="K1111" i="6" s="1"/>
  <c r="K1112" i="6" s="1"/>
  <c r="K1113" i="6" s="1"/>
  <c r="K1114" i="6" s="1"/>
  <c r="K1115" i="6" s="1"/>
  <c r="K1116" i="6" s="1"/>
  <c r="K1117" i="6" s="1"/>
  <c r="K1118" i="6" s="1"/>
  <c r="K1119" i="6" s="1"/>
  <c r="K1120" i="6" s="1"/>
  <c r="K1121" i="6" s="1"/>
  <c r="K1122" i="6" s="1"/>
  <c r="K1123" i="6" s="1"/>
  <c r="K1124" i="6" s="1"/>
  <c r="K1125" i="6" s="1"/>
  <c r="K1126" i="6" s="1"/>
  <c r="K1127" i="6" s="1"/>
  <c r="K1128" i="6" s="1"/>
  <c r="K1129" i="6" s="1"/>
  <c r="K1130" i="6" s="1"/>
  <c r="K1131" i="6" s="1"/>
  <c r="K1132" i="6" s="1"/>
  <c r="K1133" i="6" s="1"/>
  <c r="K1134" i="6" s="1"/>
  <c r="K1135" i="6" s="1"/>
  <c r="K1136" i="6" s="1"/>
  <c r="K1137" i="6" s="1"/>
  <c r="K1138" i="6" s="1"/>
  <c r="K1139" i="6" s="1"/>
  <c r="K1140" i="6" s="1"/>
  <c r="K1141" i="6" s="1"/>
  <c r="K1142" i="6" s="1"/>
  <c r="K1143" i="6" s="1"/>
  <c r="K1144" i="6" s="1"/>
  <c r="K1145" i="6" s="1"/>
  <c r="K1146" i="6" s="1"/>
  <c r="K1147" i="6" s="1"/>
  <c r="K1148" i="6" s="1"/>
  <c r="K1149" i="6" s="1"/>
  <c r="K1150" i="6" s="1"/>
  <c r="K1151" i="6" s="1"/>
  <c r="K1152" i="6" s="1"/>
  <c r="K1153" i="6" s="1"/>
  <c r="K1154" i="6" s="1"/>
  <c r="K1155" i="6" s="1"/>
  <c r="K1156" i="6" s="1"/>
  <c r="K1157" i="6" s="1"/>
  <c r="K1158" i="6" s="1"/>
  <c r="K1159" i="6" s="1"/>
  <c r="K1160" i="6" s="1"/>
  <c r="K1161" i="6" s="1"/>
  <c r="K1162" i="6" s="1"/>
  <c r="K1163" i="6" s="1"/>
  <c r="K1164" i="6" s="1"/>
  <c r="K1165" i="6" s="1"/>
  <c r="K1166" i="6" s="1"/>
  <c r="K1167" i="6" s="1"/>
  <c r="K1168" i="6" s="1"/>
  <c r="K1169" i="6" s="1"/>
  <c r="K1170" i="6" s="1"/>
  <c r="K1171" i="6" s="1"/>
  <c r="K1172" i="6" s="1"/>
  <c r="K1173" i="6" s="1"/>
  <c r="K1174" i="6" s="1"/>
  <c r="K1175" i="6" s="1"/>
  <c r="K1176" i="6" s="1"/>
  <c r="K1177" i="6" s="1"/>
  <c r="K1178" i="6" s="1"/>
  <c r="K1179" i="6" s="1"/>
  <c r="K1180" i="6" s="1"/>
  <c r="K1181" i="6" s="1"/>
  <c r="K1182" i="6" s="1"/>
  <c r="K1183" i="6" s="1"/>
  <c r="K1184" i="6" s="1"/>
  <c r="K1185" i="6" s="1"/>
  <c r="K1186" i="6" s="1"/>
  <c r="K1187" i="6" s="1"/>
  <c r="K1188" i="6" s="1"/>
  <c r="K1189" i="6" s="1"/>
  <c r="K1190" i="6" s="1"/>
  <c r="K1191" i="6" s="1"/>
  <c r="K1192" i="6" s="1"/>
  <c r="K1193" i="6" s="1"/>
  <c r="K1194" i="6" s="1"/>
  <c r="K1195" i="6" s="1"/>
  <c r="K1196" i="6" s="1"/>
  <c r="K1197" i="6" s="1"/>
  <c r="K1198" i="6" s="1"/>
  <c r="K1199" i="6" s="1"/>
  <c r="K1200" i="6" s="1"/>
  <c r="K1201" i="6" s="1"/>
  <c r="K1202" i="6" s="1"/>
  <c r="K1203" i="6" s="1"/>
  <c r="K1204" i="6" s="1"/>
  <c r="K1205" i="6" s="1"/>
  <c r="K1206" i="6" s="1"/>
  <c r="K1207" i="6" s="1"/>
  <c r="K1208" i="6" s="1"/>
  <c r="K1209" i="6" s="1"/>
  <c r="K1210" i="6" s="1"/>
  <c r="K1211" i="6" s="1"/>
  <c r="K1212" i="6" s="1"/>
  <c r="K1213" i="6" s="1"/>
  <c r="K1214" i="6" s="1"/>
  <c r="K1215" i="6" s="1"/>
  <c r="K1216" i="6" s="1"/>
  <c r="K1217" i="6" s="1"/>
  <c r="K1218" i="6" s="1"/>
  <c r="K1219" i="6" s="1"/>
  <c r="K1220" i="6" s="1"/>
  <c r="K1221" i="6" s="1"/>
  <c r="K1222" i="6" s="1"/>
  <c r="K1223" i="6" s="1"/>
  <c r="K1224" i="6" s="1"/>
  <c r="K1225" i="6" s="1"/>
  <c r="K1226" i="6" s="1"/>
  <c r="K1227" i="6" s="1"/>
  <c r="K1228" i="6" s="1"/>
  <c r="K1229" i="6" s="1"/>
  <c r="K1230" i="6" s="1"/>
  <c r="K1231" i="6" s="1"/>
  <c r="K1232" i="6" s="1"/>
  <c r="K1233" i="6" s="1"/>
  <c r="K1234" i="6" s="1"/>
  <c r="K1235" i="6" s="1"/>
  <c r="K1236" i="6" s="1"/>
  <c r="K1237" i="6" s="1"/>
  <c r="K1238" i="6" s="1"/>
  <c r="K1239" i="6" s="1"/>
  <c r="K1240" i="6" s="1"/>
  <c r="K1241" i="6" s="1"/>
  <c r="K1242" i="6" s="1"/>
  <c r="K1243" i="6" s="1"/>
  <c r="K1244" i="6" s="1"/>
  <c r="K1245" i="6" s="1"/>
  <c r="K1246" i="6" s="1"/>
  <c r="K1247" i="6" s="1"/>
  <c r="K1248" i="6" s="1"/>
  <c r="K1249" i="6" s="1"/>
  <c r="K1250" i="6" s="1"/>
  <c r="K1251" i="6" s="1"/>
  <c r="K1252" i="6" s="1"/>
  <c r="P36" i="5"/>
  <c r="M36" i="5"/>
  <c r="U30" i="5"/>
  <c r="U31" i="5"/>
  <c r="U32" i="5"/>
  <c r="U33" i="5"/>
  <c r="AB33" i="5"/>
  <c r="AB32" i="5"/>
  <c r="AB31" i="5"/>
  <c r="AB30" i="5"/>
  <c r="AB29" i="5"/>
  <c r="N30" i="5"/>
  <c r="N31" i="5"/>
  <c r="N32" i="5"/>
  <c r="N33" i="5"/>
  <c r="N29" i="5"/>
  <c r="U29" i="5"/>
  <c r="G30" i="5"/>
  <c r="G31" i="5"/>
  <c r="G32" i="5"/>
  <c r="G33" i="5"/>
  <c r="I30" i="5"/>
  <c r="P30" i="5" s="1"/>
  <c r="W30" i="5" s="1"/>
  <c r="I31" i="5"/>
  <c r="P31" i="5" s="1"/>
  <c r="W31" i="5" s="1"/>
  <c r="I32" i="5"/>
  <c r="P32" i="5" s="1"/>
  <c r="W32" i="5" s="1"/>
  <c r="I33" i="5"/>
  <c r="P33" i="5" s="1"/>
  <c r="W33" i="5" s="1"/>
  <c r="I29" i="5"/>
  <c r="P29" i="5" s="1"/>
  <c r="W29" i="5" s="1"/>
  <c r="O54" i="9" l="1"/>
  <c r="S54" i="9" s="1"/>
  <c r="O47" i="9"/>
  <c r="S47" i="9" s="1"/>
  <c r="O66" i="9"/>
  <c r="S66" i="9" s="1"/>
  <c r="O42" i="9"/>
  <c r="S42" i="9" s="1"/>
  <c r="O55" i="9"/>
  <c r="S55" i="9" s="1"/>
  <c r="O43" i="9"/>
  <c r="S43" i="9" s="1"/>
  <c r="O61" i="9"/>
  <c r="S61" i="9" s="1"/>
  <c r="O58" i="9"/>
  <c r="S58" i="9" s="1"/>
  <c r="O45" i="9"/>
  <c r="S45" i="9" s="1"/>
  <c r="O40" i="9"/>
  <c r="S40" i="9" s="1"/>
  <c r="O56" i="9"/>
  <c r="S56" i="9" s="1"/>
  <c r="O62" i="9"/>
  <c r="S62" i="9" s="1"/>
  <c r="O49" i="9"/>
  <c r="S49" i="9" s="1"/>
  <c r="O48" i="9"/>
  <c r="S48" i="9" s="1"/>
  <c r="O41" i="9"/>
  <c r="S41" i="9" s="1"/>
  <c r="O65" i="9"/>
  <c r="S65" i="9" s="1"/>
  <c r="O52" i="9"/>
  <c r="S52" i="9" s="1"/>
  <c r="O64" i="9"/>
  <c r="S64" i="9" s="1"/>
  <c r="O51" i="9"/>
  <c r="S51" i="9" s="1"/>
  <c r="O53" i="9"/>
  <c r="S53" i="9" s="1"/>
  <c r="AC26" i="9" a="1"/>
  <c r="AC26" i="9" s="1"/>
  <c r="O39" i="9"/>
  <c r="W26" i="9"/>
  <c r="AA26" i="5" a="1"/>
  <c r="AA26" i="5" s="1"/>
  <c r="W36" i="5"/>
  <c r="AA36" i="5" s="1"/>
  <c r="Q36" i="9" l="1"/>
  <c r="T36" i="9"/>
  <c r="S39" i="9"/>
  <c r="X36" i="9" l="1"/>
  <c r="AA36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tc={2F5A7EF9-EB71-4AB1-9059-001B44FDADF8}</author>
    <author>tc={B8B40F2F-EE31-4F19-AAB2-2C89F4779F83}</author>
  </authors>
  <commentList>
    <comment ref="K20" authorId="0" shapeId="0" xr:uid="{2F5A7EF9-EB71-4AB1-9059-001B44FDADF8}">
      <text>
        <t>[Threaded comment]
Your version of Excel allows you to read this threaded comment; however, any edits to it will get removed if the file is opened in a newer version of Excel. Learn more: https://go.microsoft.com/fwlink/?linkid=870924
Comment:
    Section you write in is not justified on right margin. Adjust the box so the right parenthesis is showing</t>
      </text>
    </comment>
    <comment ref="R39" authorId="1" shapeId="0" xr:uid="{B8B40F2F-EE31-4F19-AAB2-2C89F4779F83}">
      <text>
        <t>[Threaded comment]
Your version of Excel allows you to read this threaded comment; however, any edits to it will get removed if the file is opened in a newer version of Excel. Learn more: https://go.microsoft.com/fwlink/?linkid=870924
Comment:
    Just realized we have no spot for skid dimensions for LTL or TL shipments. Perhaps we can add them here take from line 21 down.
Reply:
    Room for Pallet Dimensions L x W x H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<sst xmlns="http://schemas.openxmlformats.org/spreadsheetml/2006/main" count="260" uniqueCount="185">
  <si>
    <t xml:space="preserve">Merchandise Invoice Cost </t>
  </si>
  <si>
    <t>Today's Date</t>
  </si>
  <si>
    <t>Pickup Ready Date</t>
  </si>
  <si>
    <t>Pickup Location</t>
  </si>
  <si>
    <t>Address Line 1</t>
  </si>
  <si>
    <t>Vendor Name</t>
  </si>
  <si>
    <t>Address Line 2</t>
  </si>
  <si>
    <t>Vendor #</t>
  </si>
  <si>
    <t>City</t>
  </si>
  <si>
    <t>State</t>
  </si>
  <si>
    <t>Zip</t>
  </si>
  <si>
    <t>Delivery Location</t>
  </si>
  <si>
    <t xml:space="preserve"> Contact Name</t>
  </si>
  <si>
    <t>Recipient</t>
  </si>
  <si>
    <t>E-Mail</t>
  </si>
  <si>
    <t>Phone</t>
  </si>
  <si>
    <t>Does Pickup location have a daily FedEx Ground pickup</t>
  </si>
  <si>
    <t>Yes</t>
  </si>
  <si>
    <t>Does Pickup location have a Loading Dock</t>
  </si>
  <si>
    <t>Pickup Hours</t>
  </si>
  <si>
    <r>
      <rPr>
        <b/>
        <sz val="10"/>
        <rFont val="Abadi"/>
        <family val="2"/>
      </rPr>
      <t>Purchase Order Number(s)</t>
    </r>
    <r>
      <rPr>
        <b/>
        <sz val="11"/>
        <rFont val="Abadi"/>
        <family val="2"/>
      </rPr>
      <t xml:space="preserve"> 
</t>
    </r>
    <r>
      <rPr>
        <i/>
        <sz val="8"/>
        <rFont val="Abadi"/>
        <family val="2"/>
      </rPr>
      <t>(separate with commas if more than one)</t>
    </r>
  </si>
  <si>
    <r>
      <rPr>
        <b/>
        <i/>
        <sz val="8.5"/>
        <rFont val="Aptos Narrow"/>
        <family val="2"/>
        <scheme val="minor"/>
      </rPr>
      <t>Multiple PO's must be combined on single shipment</t>
    </r>
    <r>
      <rPr>
        <i/>
        <sz val="8.5"/>
        <rFont val="Aptos Narrow"/>
        <family val="2"/>
        <scheme val="minor"/>
      </rPr>
      <t xml:space="preserve">
see TPS "Operational and Routing Guide" for further information</t>
    </r>
  </si>
  <si>
    <t>https://www.thepaperstore.com/supplier</t>
  </si>
  <si>
    <r>
      <t xml:space="preserve">CARTON INFORMATION </t>
    </r>
    <r>
      <rPr>
        <b/>
        <i/>
        <sz val="11"/>
        <color theme="0"/>
        <rFont val="Abadi"/>
        <family val="2"/>
      </rPr>
      <t xml:space="preserve">- (SKIP THIS SECTION </t>
    </r>
    <r>
      <rPr>
        <b/>
        <i/>
        <u/>
        <sz val="11"/>
        <color theme="0"/>
        <rFont val="Abadi"/>
        <family val="2"/>
      </rPr>
      <t>IF GREATER THAN 20 CARTONS</t>
    </r>
    <r>
      <rPr>
        <b/>
        <i/>
        <sz val="11"/>
        <color theme="0"/>
        <rFont val="Abadi"/>
        <family val="2"/>
      </rPr>
      <t>)</t>
    </r>
  </si>
  <si>
    <t>TPS USE</t>
  </si>
  <si>
    <t>WT</t>
  </si>
  <si>
    <t>CTN</t>
  </si>
  <si>
    <t>Length</t>
  </si>
  <si>
    <t>Width</t>
  </si>
  <si>
    <t>Height</t>
  </si>
  <si>
    <t>Weight</t>
  </si>
  <si>
    <t>Rate Wt</t>
  </si>
  <si>
    <t>SHIPMENT INFORMATION</t>
  </si>
  <si>
    <t>UNITS</t>
  </si>
  <si>
    <t>WEIGHT</t>
  </si>
  <si>
    <t>CUBE</t>
  </si>
  <si>
    <t>Density</t>
  </si>
  <si>
    <t>Est. Freight Class</t>
  </si>
  <si>
    <t>(if more than 1 Truckload is required,  complete a separate form for each)</t>
  </si>
  <si>
    <t>Line</t>
  </si>
  <si>
    <t>Units</t>
  </si>
  <si>
    <t>Type</t>
  </si>
  <si>
    <t>Stackable ?</t>
  </si>
  <si>
    <t>Weight (lbs)</t>
  </si>
  <si>
    <t>Cubic Ft.</t>
  </si>
  <si>
    <t>NMFC Item Code / Description</t>
  </si>
  <si>
    <t>Freight Class</t>
  </si>
  <si>
    <t>Cubic feet</t>
  </si>
  <si>
    <t>No</t>
  </si>
  <si>
    <t>TPS USE ONLY</t>
  </si>
  <si>
    <t>Carrier assigned</t>
  </si>
  <si>
    <t>Scheduled Pickup Date</t>
  </si>
  <si>
    <t>Anticipated Cost</t>
  </si>
  <si>
    <t>Notes</t>
  </si>
  <si>
    <t>Daily FedEx</t>
  </si>
  <si>
    <t>Est FC</t>
  </si>
  <si>
    <t>This form must be completed and returned to Shipping@ThePaperStore.com for all "Collect" shipments. 
A detailed Packing List or Invoice must accompany each submission.
Routing instructions will be sent via return e-mail in 1 working day</t>
  </si>
  <si>
    <t>Special Instructions or Restrictions (optional)</t>
  </si>
  <si>
    <t>Vendor Number</t>
  </si>
  <si>
    <t>Merchandise Invoice Cost</t>
  </si>
  <si>
    <t>Contact Name</t>
  </si>
  <si>
    <t>Email</t>
  </si>
  <si>
    <t>Pickup Address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</si>
  <si>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</si>
  <si>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</si>
  <si>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</si>
  <si>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</si>
  <si>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</si>
  <si>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</si>
  <si>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</si>
  <si>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</si>
  <si>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</si>
  <si>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</si>
  <si>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</si>
  <si>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</si>
  <si>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</si>
  <si>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</si>
  <si>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</si>
  <si>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</si>
  <si>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</si>
  <si>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</si>
  <si>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</si>
  <si>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</si>
  <si>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</si>
  <si>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</si>
  <si>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</si>
  <si>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</si>
  <si>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</si>
  <si>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</si>
  <si>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</si>
  <si>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</si>
  <si>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</si>
  <si>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</si>
  <si>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</si>
  <si>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</si>
  <si>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</si>
  <si>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</si>
  <si>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</si>
  <si>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</si>
  <si>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</si>
  <si>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</si>
  <si>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</si>
  <si>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</si>
  <si>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</si>
  <si>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</si>
  <si>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</si>
  <si>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</si>
  <si>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</si>
  <si>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</si>
  <si>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</si>
  <si>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</si>
  <si>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</si>
  <si>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</si>
  <si>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Alberta</t>
  </si>
  <si>
    <t>British Columbia</t>
  </si>
  <si>
    <t>Manitoba</t>
  </si>
  <si>
    <t>New Brunswick</t>
  </si>
  <si>
    <t>Newfoundland and Labrador</t>
  </si>
  <si>
    <t>Northwest Territories</t>
  </si>
  <si>
    <t>Nova Scotia</t>
  </si>
  <si>
    <t>Nunavut</t>
  </si>
  <si>
    <t>Ontario</t>
  </si>
  <si>
    <t>Prince Edward Island</t>
  </si>
  <si>
    <t>Quebec</t>
  </si>
  <si>
    <t>Saskatchewan</t>
  </si>
  <si>
    <t>Yukon</t>
  </si>
  <si>
    <t>Loading Dock Available?</t>
  </si>
  <si>
    <t>Is FedEx Ground picked up daily?</t>
  </si>
  <si>
    <t xml:space="preserve"> Enter All Purchase order Numbers</t>
  </si>
  <si>
    <t>Use Commas to Separate if more than one</t>
  </si>
  <si>
    <t>Multiple PO's must be combined onto a single shipment</t>
  </si>
  <si>
    <t>see TPS "Operational and Routing Guide" for further info:</t>
  </si>
  <si>
    <t>State/ Prov.</t>
  </si>
  <si>
    <t>Zip/ Postal</t>
  </si>
  <si>
    <t>SECTION D - TPS USE ONLY</t>
  </si>
  <si>
    <t>Stackable?</t>
  </si>
  <si>
    <t xml:space="preserve">            SECTION A- GENERAL INFORMATION</t>
  </si>
  <si>
    <t>Tot. Cube Ft.</t>
  </si>
  <si>
    <t>NMFC Item Number / Sub</t>
  </si>
  <si>
    <t>NMFC Item Description</t>
  </si>
  <si>
    <t>SECTION C - PALLETIZED FREIGHT</t>
  </si>
  <si>
    <t>Pallet Count</t>
  </si>
  <si>
    <t>Carton Count</t>
  </si>
  <si>
    <t>Pallet Type</t>
  </si>
  <si>
    <t>Pallets</t>
  </si>
  <si>
    <t>Reference</t>
  </si>
  <si>
    <t>https://www.thepaperstore.com/suppliers</t>
  </si>
  <si>
    <t>Custom</t>
  </si>
  <si>
    <t>Length
(in.)</t>
  </si>
  <si>
    <t>Width
(in.)</t>
  </si>
  <si>
    <t>Height
(in.)</t>
  </si>
  <si>
    <t>Weight
(lbs.)</t>
  </si>
  <si>
    <t>Rate Wt
(lbs.)</t>
  </si>
  <si>
    <t>Width /Each (in.)</t>
  </si>
  <si>
    <t>Height /Each (in.)</t>
  </si>
  <si>
    <t>Length / Each (in.)</t>
  </si>
  <si>
    <t>Weight
Lbs./Pallet</t>
  </si>
  <si>
    <t>Tot. Wt. (lbs.)</t>
  </si>
  <si>
    <t>Density (pcf)</t>
  </si>
  <si>
    <t>COUNT</t>
  </si>
  <si>
    <r>
      <t xml:space="preserve">SECTION B - CARTON INFORMATION </t>
    </r>
    <r>
      <rPr>
        <b/>
        <i/>
        <sz val="12"/>
        <color theme="0"/>
        <rFont val="Aptos Narrow"/>
        <family val="2"/>
        <scheme val="minor"/>
      </rPr>
      <t xml:space="preserve">- (SKIP THIS SECTION </t>
    </r>
    <r>
      <rPr>
        <b/>
        <i/>
        <u/>
        <sz val="12"/>
        <color theme="0"/>
        <rFont val="Aptos Narrow"/>
        <family val="2"/>
        <scheme val="minor"/>
      </rPr>
      <t>IF GREATER THAN 20 CARTONS or GREATER THAN 200 LBS.</t>
    </r>
    <r>
      <rPr>
        <b/>
        <i/>
        <sz val="12"/>
        <color theme="0"/>
        <rFont val="Aptos Narrow"/>
        <family val="2"/>
        <scheme val="minor"/>
      </rPr>
      <t>)</t>
    </r>
  </si>
  <si>
    <t>40x48</t>
  </si>
  <si>
    <t>(ENTER PALLET INFORMATION BELOW  IF GREATER THAN 20 CARTONS or 200 LBS.)</t>
  </si>
  <si>
    <t>A DETAILED PACKING SLIP &amp; INVOICE MUST ACCOMPANY EACH SUBMISSION</t>
  </si>
  <si>
    <t>visit:  https://www.thepaperstore.com/suppliers  TPS "Operational and Routing Guide" for further info</t>
  </si>
  <si>
    <t>The header for "Section C" includes totals.  If "N/A" appears, at least one row is incomplete. Please correct accordingly.</t>
  </si>
  <si>
    <t>"Section D" should remain blank- That area is for TPS use only.</t>
  </si>
  <si>
    <t>Consignee</t>
  </si>
  <si>
    <t xml:space="preserve">Address </t>
  </si>
  <si>
    <t>Line 2</t>
  </si>
  <si>
    <r>
      <t xml:space="preserve">Vendors are required to submit a copy of this form for each </t>
    </r>
    <r>
      <rPr>
        <b/>
        <sz val="15"/>
        <color theme="1"/>
        <rFont val="Aptos Narrow"/>
        <family val="2"/>
        <scheme val="minor"/>
      </rPr>
      <t>"Collect"</t>
    </r>
    <r>
      <rPr>
        <sz val="15"/>
        <color theme="1"/>
        <rFont val="Aptos Narrow"/>
        <family val="2"/>
        <scheme val="minor"/>
      </rPr>
      <t xml:space="preserve"> shipment 24 hours prior to pickup availability. Routing instructions will be sent via return e -mail within 1 working day.</t>
    </r>
  </si>
  <si>
    <r>
      <t xml:space="preserve">Each time the form is completed , it must be saved with a unique name which includes the vendors name and date of request (e.g.: </t>
    </r>
    <r>
      <rPr>
        <i/>
        <sz val="15"/>
        <color theme="1"/>
        <rFont val="Aptos Narrow"/>
        <family val="2"/>
        <scheme val="minor"/>
      </rPr>
      <t>TPS SC FORM-ABC Trading Co-01-22-2025</t>
    </r>
    <r>
      <rPr>
        <sz val="15"/>
        <color theme="1"/>
        <rFont val="Aptos Narrow"/>
        <family val="2"/>
        <scheme val="minor"/>
      </rPr>
      <t>).</t>
    </r>
  </si>
  <si>
    <r>
      <t xml:space="preserve">If utilizing "Section B", complete the Length, Width, Height (inches) and Weight (lbs.) for </t>
    </r>
    <r>
      <rPr>
        <b/>
        <sz val="15"/>
        <color theme="1" tint="0.249977111117893"/>
        <rFont val="Aptos Narrow"/>
        <family val="2"/>
        <scheme val="minor"/>
      </rPr>
      <t>EACH</t>
    </r>
    <r>
      <rPr>
        <sz val="15"/>
        <color theme="1"/>
        <rFont val="Aptos Narrow"/>
        <family val="2"/>
        <scheme val="minor"/>
      </rPr>
      <t xml:space="preserve"> Carton.  The "Rated" weight will auto-populate.</t>
    </r>
  </si>
  <si>
    <r>
      <t xml:space="preserve">If utilizing "Section C", you can use a single line for multiple </t>
    </r>
    <r>
      <rPr>
        <u/>
        <sz val="15"/>
        <color theme="1"/>
        <rFont val="Aptos Narrow"/>
        <family val="2"/>
        <scheme val="minor"/>
      </rPr>
      <t>identical</t>
    </r>
    <r>
      <rPr>
        <sz val="15"/>
        <color theme="1"/>
        <rFont val="Aptos Narrow"/>
        <family val="2"/>
        <scheme val="minor"/>
      </rPr>
      <t xml:space="preserve"> pallets.  In such cases enter the dimensions and weight of </t>
    </r>
    <r>
      <rPr>
        <b/>
        <sz val="15"/>
        <color theme="1"/>
        <rFont val="Aptos Narrow"/>
        <family val="2"/>
        <scheme val="minor"/>
      </rPr>
      <t>each</t>
    </r>
    <r>
      <rPr>
        <sz val="15"/>
        <color theme="1"/>
        <rFont val="Aptos Narrow"/>
        <family val="2"/>
        <scheme val="minor"/>
      </rPr>
      <t xml:space="preserve"> pallet.  Be sure to enter the </t>
    </r>
    <r>
      <rPr>
        <b/>
        <sz val="15"/>
        <color theme="1"/>
        <rFont val="Aptos Narrow"/>
        <family val="2"/>
        <scheme val="minor"/>
      </rPr>
      <t>pallet count</t>
    </r>
    <r>
      <rPr>
        <sz val="15"/>
        <color theme="1"/>
        <rFont val="Aptos Narrow"/>
        <family val="2"/>
        <scheme val="minor"/>
      </rPr>
      <t>.</t>
    </r>
  </si>
  <si>
    <r>
      <t>The appearance of</t>
    </r>
    <r>
      <rPr>
        <b/>
        <sz val="15"/>
        <color theme="1"/>
        <rFont val="Aptos Narrow"/>
        <family val="2"/>
        <scheme val="minor"/>
      </rPr>
      <t xml:space="preserve"> yellow </t>
    </r>
    <r>
      <rPr>
        <sz val="15"/>
        <color theme="1"/>
        <rFont val="Aptos Narrow"/>
        <family val="2"/>
        <scheme val="minor"/>
      </rPr>
      <t>fields indicates missing information.  Please correct as needed.</t>
    </r>
  </si>
  <si>
    <t>Complete "Section B" OR "Section C".   SKIP "Section B" if shipment greater than 20 cartons or greater than 200 pounds.</t>
  </si>
  <si>
    <t>Complete "Section A" in full.  The only optional fields are  "Special Instructions or Restrictions" and the second address line.</t>
  </si>
  <si>
    <t>Ext.</t>
  </si>
  <si>
    <t>SHIPMENT CONTROL FORM VERSION 2025.1.2 INSTRUCTIONS</t>
  </si>
  <si>
    <r>
      <t xml:space="preserve">
This form must be completed and returned to Shipping@TPSGroupHoldings.com for all "Collect" shipments. 
</t>
    </r>
    <r>
      <rPr>
        <b/>
        <sz val="12"/>
        <color rgb="FFFF0000"/>
        <rFont val="Aptos Narrow"/>
        <family val="2"/>
        <scheme val="minor"/>
      </rPr>
      <t>A DETAILED PACKING SLIP &amp; INVOICE MUST ACCOMPANY EACH SUBMISSION
SUBMIT ROUTING REQUESTS 24 HOURS PRIOR TO FREIGHT BEING AVAILABLE FOR PICKUP
USE ADDITIONAL FORMS IF SECTION "C" EXCEEDS 28 LINES</t>
    </r>
    <r>
      <rPr>
        <b/>
        <sz val="11"/>
        <color theme="1"/>
        <rFont val="Aptos Narrow"/>
        <family val="2"/>
        <scheme val="minor"/>
      </rPr>
      <t xml:space="preserve">
Routing instructions will be sent via return e -mail within 1 working day
</t>
    </r>
  </si>
  <si>
    <r>
      <t xml:space="preserve">This form must be completed and returned to </t>
    </r>
    <r>
      <rPr>
        <b/>
        <sz val="15"/>
        <color theme="1"/>
        <rFont val="Aptos Narrow"/>
        <family val="2"/>
        <scheme val="minor"/>
      </rPr>
      <t xml:space="preserve">Shipping@TPSGroupHoldings.com </t>
    </r>
  </si>
  <si>
    <r>
      <t xml:space="preserve">If utilizing "Section C", complete all of the </t>
    </r>
    <r>
      <rPr>
        <b/>
        <sz val="15"/>
        <color theme="1"/>
        <rFont val="Aptos Narrow"/>
        <family val="2"/>
        <scheme val="minor"/>
      </rPr>
      <t>white</t>
    </r>
    <r>
      <rPr>
        <sz val="15"/>
        <color theme="1"/>
        <rFont val="Aptos Narrow"/>
        <family val="2"/>
        <scheme val="minor"/>
      </rPr>
      <t xml:space="preserve"> fields for as many rows are required. Missing fields will be highlighted in </t>
    </r>
    <r>
      <rPr>
        <b/>
        <sz val="15"/>
        <color theme="1"/>
        <rFont val="Aptos Narrow"/>
        <family val="2"/>
        <scheme val="minor"/>
      </rPr>
      <t>yellow</t>
    </r>
    <r>
      <rPr>
        <sz val="15"/>
        <color theme="1"/>
        <rFont val="Aptos Narrow"/>
        <family val="2"/>
        <scheme val="minor"/>
      </rPr>
      <t xml:space="preserve">.   The </t>
    </r>
    <r>
      <rPr>
        <b/>
        <sz val="15"/>
        <color theme="1"/>
        <rFont val="Aptos Narrow"/>
        <family val="2"/>
        <scheme val="minor"/>
      </rPr>
      <t>gray</t>
    </r>
    <r>
      <rPr>
        <sz val="15"/>
        <color theme="1"/>
        <rFont val="Aptos Narrow"/>
        <family val="2"/>
        <scheme val="minor"/>
      </rPr>
      <t xml:space="preserve"> fields will auto populate.</t>
    </r>
  </si>
  <si>
    <t>Cube</t>
  </si>
  <si>
    <t>Cartons</t>
  </si>
  <si>
    <r>
      <t xml:space="preserve">SHIPMENT CONTROL FORM
</t>
    </r>
    <r>
      <rPr>
        <b/>
        <sz val="11"/>
        <color theme="1"/>
        <rFont val="Aptos Narrow"/>
        <family val="2"/>
        <scheme val="minor"/>
      </rPr>
      <t xml:space="preserve"> TPS GROUP HOLDINGS, LLC - Version 2025.1.3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</si>
</sst>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_);_(@_)"/>
    <numFmt numFmtId="165" formatCode="0.0"/>
    <numFmt numFmtId="166" formatCode="[&lt;=9999999]###\-####;\(###\)\ ###\-####"/>
    <numFmt numFmtId="167" formatCode="_(* #,##0.0_);_(* \(#,##0.0\);_(* &quot;-&quot;_);_(@_)"/>
  </numFmts>
  <fonts count="6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0" tint="-0.499984740745262"/>
      <name val="Abadi"/>
      <family val="2"/>
    </font>
    <font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0" tint="-0.499984740745262"/>
      <name val="Abadi"/>
      <family val="2"/>
    </font>
    <font>
      <sz val="10"/>
      <color theme="0" tint="-0.499984740745262"/>
      <name val="Aptos Narrow"/>
      <family val="2"/>
      <scheme val="minor"/>
    </font>
    <font>
      <b/>
      <sz val="11"/>
      <color theme="0"/>
      <name val="Abadi"/>
      <family val="2"/>
    </font>
    <font>
      <sz val="8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6"/>
      <color theme="1" tint="0.249977111117893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name val="Abadi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name val="Aptos Narrow"/>
      <family val="2"/>
      <scheme val="minor"/>
    </font>
    <font>
      <b/>
      <i/>
      <sz val="11"/>
      <color theme="0"/>
      <name val="Abadi"/>
      <family val="2"/>
    </font>
    <font>
      <b/>
      <i/>
      <u/>
      <sz val="11"/>
      <color theme="0"/>
      <name val="Abadi"/>
      <family val="2"/>
    </font>
    <font>
      <sz val="10"/>
      <color theme="0"/>
      <name val="Aptos Narrow"/>
      <family val="2"/>
      <scheme val="minor"/>
    </font>
    <font>
      <b/>
      <sz val="10"/>
      <color theme="0"/>
      <name val="Abadi"/>
      <family val="2"/>
    </font>
    <font>
      <b/>
      <sz val="6"/>
      <color theme="0"/>
      <name val="Aptos Narrow"/>
      <family val="2"/>
      <scheme val="minor"/>
    </font>
    <font>
      <sz val="6"/>
      <color theme="0"/>
      <name val="Aptos Narrow"/>
      <family val="2"/>
      <scheme val="minor"/>
    </font>
    <font>
      <sz val="11"/>
      <name val="Abadi"/>
      <family val="2"/>
    </font>
    <font>
      <i/>
      <sz val="9"/>
      <color theme="0"/>
      <name val="Aptos Narrow"/>
      <family val="2"/>
      <scheme val="minor"/>
    </font>
    <font>
      <b/>
      <i/>
      <sz val="9"/>
      <color theme="0"/>
      <name val="Aptos Narrow"/>
      <family val="2"/>
      <scheme val="minor"/>
    </font>
    <font>
      <sz val="8"/>
      <color theme="0"/>
      <name val="Aptos Narrow"/>
      <family val="2"/>
      <scheme val="minor"/>
    </font>
    <font>
      <b/>
      <sz val="10"/>
      <name val="Abadi"/>
      <family val="2"/>
    </font>
    <font>
      <i/>
      <sz val="8"/>
      <name val="Abadi"/>
      <family val="2"/>
    </font>
    <font>
      <i/>
      <sz val="8.5"/>
      <name val="Aptos Narrow"/>
      <family val="2"/>
      <scheme val="minor"/>
    </font>
    <font>
      <b/>
      <i/>
      <sz val="8.5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i/>
      <sz val="12"/>
      <color theme="3" tint="0.249977111117893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9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sz val="9"/>
      <color theme="3" tint="0.249977111117893"/>
      <name val="Aptos Narrow"/>
      <family val="2"/>
      <scheme val="minor"/>
    </font>
    <font>
      <sz val="9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sz val="1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i/>
      <sz val="12"/>
      <color theme="0"/>
      <name val="Aptos Narrow"/>
      <family val="2"/>
      <scheme val="minor"/>
    </font>
    <font>
      <b/>
      <i/>
      <u/>
      <sz val="12"/>
      <color theme="0"/>
      <name val="Aptos Narrow"/>
      <family val="2"/>
      <scheme val="minor"/>
    </font>
    <font>
      <b/>
      <sz val="8"/>
      <name val="Aptos Narrow"/>
      <family val="2"/>
      <scheme val="minor"/>
    </font>
    <font>
      <b/>
      <sz val="11"/>
      <color theme="0" tint="-0.499984740745262"/>
      <name val="Aptos Narrow"/>
      <family val="2"/>
      <scheme val="minor"/>
    </font>
    <font>
      <b/>
      <sz val="9"/>
      <color theme="0" tint="-0.499984740745262"/>
      <name val="Aptos Narrow"/>
      <family val="2"/>
      <scheme val="minor"/>
    </font>
    <font>
      <b/>
      <sz val="10"/>
      <color theme="0" tint="-0.499984740745262"/>
      <name val="Aptos Narrow"/>
      <family val="2"/>
      <scheme val="minor"/>
    </font>
    <font>
      <b/>
      <sz val="8.5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5"/>
      <color theme="1"/>
      <name val="Aptos Narrow"/>
      <family val="2"/>
      <scheme val="minor"/>
    </font>
    <font>
      <b/>
      <i/>
      <sz val="11"/>
      <color theme="0"/>
      <name val="Aptos Narrow"/>
      <family val="2"/>
      <scheme val="minor"/>
    </font>
    <font>
      <b/>
      <sz val="16"/>
      <color theme="1" tint="0.249977111117893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5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i/>
      <sz val="15"/>
      <color theme="1"/>
      <name val="Aptos Narrow"/>
      <family val="2"/>
      <scheme val="minor"/>
    </font>
    <font>
      <b/>
      <sz val="15"/>
      <color theme="1" tint="0.249977111117893"/>
      <name val="Aptos Narrow"/>
      <family val="2"/>
      <scheme val="minor"/>
    </font>
    <font>
      <u/>
      <sz val="15"/>
      <color theme="1"/>
      <name val="Aptos Narrow"/>
      <family val="2"/>
      <scheme val="minor"/>
    </font>
    <font>
      <u/>
      <sz val="15"/>
      <color theme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49998474074526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9" fontId="37" fillId="4" borderId="2" applyFont="0" applyBorder="0">
      <alignment horizontal="left" vertical="center"/>
      <protection locked="0"/>
    </xf>
  </cellStyleXfs>
  <cellXfs count="390">
    <xf numFmtId="0" fontId="0" fillId="0" borderId="0" xfId="0"/>
    <xf numFmtId="0" fontId="7" fillId="0" borderId="0" xfId="0" applyFont="1"/>
    <xf numFmtId="0" fontId="0" fillId="0" borderId="0" xfId="0" applyAlignment="1">
      <alignment horizontal="center"/>
    </xf>
    <xf numFmtId="0" fontId="13" fillId="0" borderId="0" xfId="0" applyFont="1" applyAlignment="1">
      <alignment wrapText="1"/>
    </xf>
    <xf numFmtId="0" fontId="0" fillId="0" borderId="1" xfId="0" applyBorder="1" applyProtection="1">
      <protection locked="0"/>
    </xf>
    <xf numFmtId="0" fontId="14" fillId="3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8" fillId="0" borderId="0" xfId="0" applyFont="1"/>
    <xf numFmtId="0" fontId="0" fillId="4" borderId="0" xfId="0" applyFill="1"/>
    <xf numFmtId="0" fontId="0" fillId="0" borderId="0" xfId="0" applyAlignment="1">
      <alignment vertical="top"/>
    </xf>
    <xf numFmtId="0" fontId="0" fillId="0" borderId="0" xfId="0" applyProtection="1">
      <protection hidden="1"/>
    </xf>
    <xf numFmtId="0" fontId="26" fillId="0" borderId="0" xfId="0" applyFont="1" applyAlignment="1" applyProtection="1">
      <alignment horizontal="right"/>
      <protection hidden="1"/>
    </xf>
    <xf numFmtId="0" fontId="18" fillId="0" borderId="0" xfId="0" applyFont="1" applyAlignment="1" applyProtection="1">
      <alignment horizontal="right"/>
      <protection hidden="1"/>
    </xf>
    <xf numFmtId="0" fontId="18" fillId="0" borderId="0" xfId="0" applyFont="1" applyProtection="1">
      <protection hidden="1"/>
    </xf>
    <xf numFmtId="0" fontId="19" fillId="0" borderId="0" xfId="0" applyFont="1" applyAlignment="1" applyProtection="1">
      <alignment shrinkToFit="1"/>
      <protection hidden="1"/>
    </xf>
    <xf numFmtId="0" fontId="19" fillId="0" borderId="0" xfId="0" applyFont="1" applyAlignment="1" applyProtection="1">
      <alignment horizontal="right" shrinkToFit="1"/>
      <protection hidden="1"/>
    </xf>
    <xf numFmtId="49" fontId="18" fillId="5" borderId="26" xfId="0" applyNumberFormat="1" applyFont="1" applyFill="1" applyBorder="1" applyAlignment="1" applyProtection="1">
      <alignment shrinkToFit="1"/>
      <protection locked="0" hidden="1"/>
    </xf>
    <xf numFmtId="0" fontId="18" fillId="0" borderId="0" xfId="0" applyFont="1" applyAlignment="1" applyProtection="1">
      <alignment shrinkToFit="1"/>
      <protection hidden="1"/>
    </xf>
    <xf numFmtId="0" fontId="16" fillId="0" borderId="0" xfId="0" applyFont="1" applyAlignment="1" applyProtection="1">
      <alignment horizontal="right"/>
      <protection hidden="1"/>
    </xf>
    <xf numFmtId="0" fontId="19" fillId="0" borderId="0" xfId="0" applyFont="1" applyAlignment="1" applyProtection="1">
      <alignment horizontal="right"/>
      <protection hidden="1"/>
    </xf>
    <xf numFmtId="0" fontId="18" fillId="5" borderId="26" xfId="0" applyFont="1" applyFill="1" applyBorder="1" applyProtection="1">
      <protection locked="0" hidden="1"/>
    </xf>
    <xf numFmtId="0" fontId="18" fillId="4" borderId="0" xfId="0" applyFont="1" applyFill="1" applyAlignment="1" applyProtection="1">
      <alignment horizontal="right"/>
      <protection hidden="1"/>
    </xf>
    <xf numFmtId="0" fontId="18" fillId="4" borderId="0" xfId="0" applyFont="1" applyFill="1" applyProtection="1">
      <protection hidden="1"/>
    </xf>
    <xf numFmtId="0" fontId="19" fillId="4" borderId="0" xfId="0" applyFont="1" applyFill="1" applyProtection="1">
      <protection hidden="1"/>
    </xf>
    <xf numFmtId="0" fontId="19" fillId="4" borderId="0" xfId="0" applyFont="1" applyFill="1" applyAlignment="1" applyProtection="1">
      <alignment horizontal="right"/>
      <protection hidden="1"/>
    </xf>
    <xf numFmtId="0" fontId="16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17" fillId="0" borderId="0" xfId="0" applyFont="1" applyAlignment="1" applyProtection="1">
      <alignment horizontal="right"/>
      <protection hidden="1"/>
    </xf>
    <xf numFmtId="0" fontId="17" fillId="4" borderId="0" xfId="0" applyFont="1" applyFill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2" fillId="0" borderId="0" xfId="0" applyFont="1" applyAlignment="1" applyProtection="1">
      <alignment vertical="center"/>
      <protection hidden="1"/>
    </xf>
    <xf numFmtId="0" fontId="11" fillId="2" borderId="27" xfId="0" applyFont="1" applyFill="1" applyBorder="1" applyAlignment="1" applyProtection="1">
      <alignment vertical="center"/>
      <protection hidden="1"/>
    </xf>
    <xf numFmtId="0" fontId="11" fillId="2" borderId="29" xfId="0" applyFont="1" applyFill="1" applyBorder="1" applyAlignment="1" applyProtection="1">
      <alignment vertical="center"/>
      <protection hidden="1"/>
    </xf>
    <xf numFmtId="0" fontId="11" fillId="2" borderId="28" xfId="0" applyFont="1" applyFill="1" applyBorder="1" applyAlignment="1" applyProtection="1">
      <alignment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7" fillId="0" borderId="0" xfId="0" applyFont="1" applyProtection="1">
      <protection hidden="1"/>
    </xf>
    <xf numFmtId="0" fontId="8" fillId="0" borderId="5" xfId="0" applyFont="1" applyBorder="1" applyProtection="1">
      <protection hidden="1"/>
    </xf>
    <xf numFmtId="0" fontId="9" fillId="0" borderId="0" xfId="0" applyFont="1" applyAlignment="1" applyProtection="1">
      <alignment horizontal="right"/>
      <protection hidden="1"/>
    </xf>
    <xf numFmtId="0" fontId="22" fillId="2" borderId="7" xfId="0" applyFont="1" applyFill="1" applyBorder="1" applyAlignment="1" applyProtection="1">
      <alignment horizontal="center"/>
      <protection hidden="1"/>
    </xf>
    <xf numFmtId="164" fontId="8" fillId="3" borderId="1" xfId="0" applyNumberFormat="1" applyFont="1" applyFill="1" applyBorder="1" applyAlignment="1" applyProtection="1">
      <alignment shrinkToFit="1"/>
      <protection locked="0" hidden="1"/>
    </xf>
    <xf numFmtId="164" fontId="8" fillId="3" borderId="1" xfId="0" applyNumberFormat="1" applyFont="1" applyFill="1" applyBorder="1" applyAlignment="1" applyProtection="1">
      <alignment shrinkToFit="1"/>
      <protection hidden="1"/>
    </xf>
    <xf numFmtId="0" fontId="8" fillId="0" borderId="0" xfId="0" applyFont="1" applyAlignment="1" applyProtection="1">
      <alignment shrinkToFit="1"/>
      <protection hidden="1"/>
    </xf>
    <xf numFmtId="0" fontId="22" fillId="2" borderId="25" xfId="0" applyFont="1" applyFill="1" applyBorder="1" applyAlignment="1" applyProtection="1">
      <alignment horizontal="center"/>
      <protection hidden="1"/>
    </xf>
    <xf numFmtId="164" fontId="8" fillId="3" borderId="14" xfId="0" applyNumberFormat="1" applyFont="1" applyFill="1" applyBorder="1" applyAlignment="1" applyProtection="1">
      <alignment shrinkToFit="1"/>
      <protection hidden="1"/>
    </xf>
    <xf numFmtId="0" fontId="10" fillId="0" borderId="0" xfId="0" applyFont="1" applyProtection="1">
      <protection hidden="1"/>
    </xf>
    <xf numFmtId="0" fontId="23" fillId="2" borderId="9" xfId="0" applyFont="1" applyFill="1" applyBorder="1" applyAlignment="1" applyProtection="1">
      <alignment horizontal="center"/>
      <protection hidden="1"/>
    </xf>
    <xf numFmtId="164" fontId="8" fillId="3" borderId="15" xfId="0" applyNumberFormat="1" applyFont="1" applyFill="1" applyBorder="1" applyAlignment="1" applyProtection="1">
      <alignment shrinkToFit="1"/>
      <protection hidden="1"/>
    </xf>
    <xf numFmtId="0" fontId="9" fillId="0" borderId="10" xfId="0" applyFont="1" applyBorder="1" applyAlignment="1" applyProtection="1">
      <alignment horizontal="right" shrinkToFit="1"/>
      <protection hidden="1"/>
    </xf>
    <xf numFmtId="0" fontId="23" fillId="2" borderId="37" xfId="0" applyFont="1" applyFill="1" applyBorder="1" applyAlignment="1" applyProtection="1">
      <alignment horizontal="center"/>
      <protection hidden="1"/>
    </xf>
    <xf numFmtId="164" fontId="8" fillId="3" borderId="23" xfId="0" applyNumberFormat="1" applyFont="1" applyFill="1" applyBorder="1" applyAlignment="1" applyProtection="1">
      <alignment shrinkToFit="1"/>
      <protection hidden="1"/>
    </xf>
    <xf numFmtId="0" fontId="20" fillId="2" borderId="4" xfId="0" applyFont="1" applyFill="1" applyBorder="1" applyAlignment="1" applyProtection="1">
      <alignment horizontal="left"/>
      <protection hidden="1"/>
    </xf>
    <xf numFmtId="0" fontId="1" fillId="2" borderId="5" xfId="0" applyFont="1" applyFill="1" applyBorder="1" applyProtection="1">
      <protection hidden="1"/>
    </xf>
    <xf numFmtId="0" fontId="1" fillId="2" borderId="6" xfId="0" applyFont="1" applyFill="1" applyBorder="1" applyProtection="1">
      <protection hidden="1"/>
    </xf>
    <xf numFmtId="0" fontId="27" fillId="2" borderId="9" xfId="0" applyFont="1" applyFill="1" applyBorder="1" applyProtection="1">
      <protection hidden="1"/>
    </xf>
    <xf numFmtId="0" fontId="28" fillId="2" borderId="10" xfId="0" applyFont="1" applyFill="1" applyBorder="1" applyProtection="1">
      <protection hidden="1"/>
    </xf>
    <xf numFmtId="0" fontId="1" fillId="2" borderId="26" xfId="0" applyFont="1" applyFill="1" applyBorder="1" applyProtection="1">
      <protection hidden="1"/>
    </xf>
    <xf numFmtId="0" fontId="1" fillId="2" borderId="10" xfId="0" applyFont="1" applyFill="1" applyBorder="1" applyProtection="1">
      <protection hidden="1"/>
    </xf>
    <xf numFmtId="0" fontId="1" fillId="2" borderId="26" xfId="0" applyFont="1" applyFill="1" applyBorder="1" applyAlignment="1" applyProtection="1">
      <alignment horizontal="center"/>
      <protection hidden="1"/>
    </xf>
    <xf numFmtId="0" fontId="1" fillId="2" borderId="11" xfId="0" applyFont="1" applyFill="1" applyBorder="1" applyProtection="1">
      <protection hidden="1"/>
    </xf>
    <xf numFmtId="0" fontId="13" fillId="0" borderId="0" xfId="0" applyFont="1" applyAlignment="1" applyProtection="1">
      <alignment wrapText="1"/>
      <protection hidden="1"/>
    </xf>
    <xf numFmtId="0" fontId="24" fillId="2" borderId="33" xfId="0" applyFont="1" applyFill="1" applyBorder="1" applyAlignment="1" applyProtection="1">
      <alignment horizontal="center" vertical="center" wrapText="1"/>
      <protection hidden="1"/>
    </xf>
    <xf numFmtId="0" fontId="24" fillId="2" borderId="21" xfId="0" applyFont="1" applyFill="1" applyBorder="1" applyAlignment="1" applyProtection="1">
      <alignment horizontal="center" vertical="center" wrapText="1"/>
      <protection hidden="1"/>
    </xf>
    <xf numFmtId="0" fontId="24" fillId="2" borderId="34" xfId="0" applyFont="1" applyFill="1" applyBorder="1" applyAlignment="1" applyProtection="1">
      <alignment horizontal="center" vertical="center" wrapText="1"/>
      <protection hidden="1"/>
    </xf>
    <xf numFmtId="0" fontId="24" fillId="2" borderId="35" xfId="0" applyFont="1" applyFill="1" applyBorder="1" applyAlignment="1" applyProtection="1">
      <alignment horizontal="center" vertical="center" wrapText="1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3" borderId="1" xfId="0" applyFill="1" applyBorder="1" applyProtection="1">
      <protection locked="0" hidden="1"/>
    </xf>
    <xf numFmtId="0" fontId="0" fillId="3" borderId="1" xfId="0" applyFill="1" applyBorder="1" applyAlignment="1" applyProtection="1">
      <alignment shrinkToFit="1"/>
      <protection locked="0" hidden="1"/>
    </xf>
    <xf numFmtId="0" fontId="0" fillId="3" borderId="12" xfId="0" applyFill="1" applyBorder="1" applyProtection="1">
      <protection locked="0" hidden="1"/>
    </xf>
    <xf numFmtId="0" fontId="0" fillId="3" borderId="24" xfId="0" applyFill="1" applyBorder="1" applyProtection="1">
      <protection locked="0" hidden="1"/>
    </xf>
    <xf numFmtId="0" fontId="0" fillId="3" borderId="14" xfId="0" applyFill="1" applyBorder="1" applyProtection="1">
      <protection locked="0" hidden="1"/>
    </xf>
    <xf numFmtId="0" fontId="0" fillId="0" borderId="39" xfId="0" applyBorder="1" applyAlignment="1" applyProtection="1">
      <alignment horizontal="center"/>
      <protection hidden="1"/>
    </xf>
    <xf numFmtId="0" fontId="0" fillId="3" borderId="15" xfId="0" applyFill="1" applyBorder="1" applyProtection="1">
      <protection locked="0" hidden="1"/>
    </xf>
    <xf numFmtId="0" fontId="0" fillId="3" borderId="15" xfId="0" applyFill="1" applyBorder="1" applyAlignment="1" applyProtection="1">
      <alignment shrinkToFit="1"/>
      <protection locked="0" hidden="1"/>
    </xf>
    <xf numFmtId="0" fontId="0" fillId="3" borderId="41" xfId="0" applyFill="1" applyBorder="1" applyProtection="1">
      <protection locked="0" hidden="1"/>
    </xf>
    <xf numFmtId="0" fontId="0" fillId="3" borderId="42" xfId="0" applyFill="1" applyBorder="1" applyProtection="1">
      <protection locked="0" hidden="1"/>
    </xf>
    <xf numFmtId="0" fontId="0" fillId="3" borderId="23" xfId="0" applyFill="1" applyBorder="1" applyProtection="1">
      <protection locked="0"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vertical="top"/>
      <protection hidden="1"/>
    </xf>
    <xf numFmtId="0" fontId="3" fillId="5" borderId="4" xfId="0" applyFont="1" applyFill="1" applyBorder="1" applyAlignment="1" applyProtection="1">
      <alignment horizontal="left" vertical="top"/>
      <protection hidden="1"/>
    </xf>
    <xf numFmtId="0" fontId="0" fillId="5" borderId="5" xfId="0" applyFill="1" applyBorder="1" applyAlignment="1" applyProtection="1">
      <alignment vertical="top"/>
      <protection hidden="1"/>
    </xf>
    <xf numFmtId="0" fontId="0" fillId="5" borderId="6" xfId="0" applyFill="1" applyBorder="1" applyAlignment="1" applyProtection="1">
      <alignment vertical="top"/>
      <protection hidden="1"/>
    </xf>
    <xf numFmtId="0" fontId="0" fillId="5" borderId="7" xfId="0" applyFill="1" applyBorder="1" applyAlignment="1" applyProtection="1">
      <alignment horizontal="center"/>
      <protection hidden="1"/>
    </xf>
    <xf numFmtId="0" fontId="0" fillId="5" borderId="0" xfId="0" applyFill="1" applyAlignment="1" applyProtection="1">
      <alignment horizontal="left"/>
      <protection hidden="1"/>
    </xf>
    <xf numFmtId="0" fontId="0" fillId="5" borderId="0" xfId="0" applyFill="1" applyProtection="1">
      <protection hidden="1"/>
    </xf>
    <xf numFmtId="0" fontId="0" fillId="5" borderId="8" xfId="0" applyFill="1" applyBorder="1" applyProtection="1">
      <protection hidden="1"/>
    </xf>
    <xf numFmtId="0" fontId="0" fillId="5" borderId="0" xfId="0" applyFill="1" applyAlignment="1" applyProtection="1">
      <alignment horizontal="center"/>
      <protection hidden="1"/>
    </xf>
    <xf numFmtId="0" fontId="0" fillId="5" borderId="9" xfId="0" applyFill="1" applyBorder="1" applyAlignment="1" applyProtection="1">
      <alignment horizontal="center"/>
      <protection hidden="1"/>
    </xf>
    <xf numFmtId="0" fontId="0" fillId="5" borderId="10" xfId="0" applyFill="1" applyBorder="1" applyAlignment="1" applyProtection="1">
      <alignment horizontal="center"/>
      <protection hidden="1"/>
    </xf>
    <xf numFmtId="0" fontId="0" fillId="5" borderId="10" xfId="0" applyFill="1" applyBorder="1" applyProtection="1">
      <protection hidden="1"/>
    </xf>
    <xf numFmtId="0" fontId="0" fillId="5" borderId="11" xfId="0" applyFill="1" applyBorder="1" applyProtection="1">
      <protection hidden="1"/>
    </xf>
    <xf numFmtId="0" fontId="29" fillId="2" borderId="5" xfId="0" applyFont="1" applyFill="1" applyBorder="1" applyAlignment="1" applyProtection="1">
      <alignment horizontal="center" vertical="center"/>
      <protection hidden="1"/>
    </xf>
    <xf numFmtId="0" fontId="29" fillId="2" borderId="5" xfId="0" applyFont="1" applyFill="1" applyBorder="1" applyAlignment="1" applyProtection="1">
      <alignment horizontal="center" vertical="center" wrapText="1"/>
      <protection hidden="1"/>
    </xf>
    <xf numFmtId="0" fontId="29" fillId="2" borderId="22" xfId="0" applyFont="1" applyFill="1" applyBorder="1" applyAlignment="1" applyProtection="1">
      <alignment horizontal="center" vertical="center" wrapText="1"/>
      <protection hidden="1"/>
    </xf>
    <xf numFmtId="0" fontId="22" fillId="2" borderId="4" xfId="0" applyFont="1" applyFill="1" applyBorder="1" applyAlignment="1" applyProtection="1">
      <alignment horizontal="left" vertical="center"/>
      <protection hidden="1"/>
    </xf>
    <xf numFmtId="0" fontId="22" fillId="2" borderId="21" xfId="0" applyFont="1" applyFill="1" applyBorder="1" applyAlignment="1" applyProtection="1">
      <alignment horizontal="left" vertical="center"/>
      <protection hidden="1"/>
    </xf>
    <xf numFmtId="0" fontId="18" fillId="5" borderId="26" xfId="0" applyFont="1" applyFill="1" applyBorder="1" applyAlignment="1" applyProtection="1">
      <alignment horizontal="left" shrinkToFit="1"/>
      <protection locked="0" hidden="1"/>
    </xf>
    <xf numFmtId="0" fontId="15" fillId="0" borderId="0" xfId="2" applyProtection="1"/>
    <xf numFmtId="0" fontId="36" fillId="0" borderId="0" xfId="0" applyFont="1" applyProtection="1">
      <protection hidden="1"/>
    </xf>
    <xf numFmtId="0" fontId="36" fillId="0" borderId="0" xfId="0" applyFont="1"/>
    <xf numFmtId="0" fontId="38" fillId="0" borderId="0" xfId="0" applyFont="1" applyAlignment="1" applyProtection="1">
      <alignment horizontal="right" vertical="center" wrapText="1"/>
      <protection hidden="1"/>
    </xf>
    <xf numFmtId="0" fontId="2" fillId="5" borderId="5" xfId="0" applyFont="1" applyFill="1" applyBorder="1" applyAlignment="1" applyProtection="1">
      <alignment vertical="top"/>
      <protection hidden="1"/>
    </xf>
    <xf numFmtId="0" fontId="39" fillId="5" borderId="5" xfId="0" applyFont="1" applyFill="1" applyBorder="1" applyAlignment="1" applyProtection="1">
      <alignment horizontal="left" vertical="top"/>
      <protection hidden="1"/>
    </xf>
    <xf numFmtId="0" fontId="13" fillId="0" borderId="0" xfId="0" applyFont="1"/>
    <xf numFmtId="0" fontId="13" fillId="0" borderId="0" xfId="0" applyFont="1" applyProtection="1">
      <protection hidden="1"/>
    </xf>
    <xf numFmtId="0" fontId="13" fillId="0" borderId="0" xfId="0" applyFont="1" applyAlignment="1" applyProtection="1">
      <alignment horizontal="right"/>
      <protection hidden="1"/>
    </xf>
    <xf numFmtId="0" fontId="13" fillId="0" borderId="0" xfId="0" applyFont="1" applyAlignment="1" applyProtection="1">
      <alignment horizontal="left"/>
      <protection hidden="1"/>
    </xf>
    <xf numFmtId="0" fontId="13" fillId="0" borderId="0" xfId="0" applyFont="1" applyAlignment="1">
      <alignment horizontal="left"/>
    </xf>
    <xf numFmtId="0" fontId="37" fillId="0" borderId="0" xfId="0" applyFont="1" applyAlignment="1" applyProtection="1">
      <alignment horizontal="center" vertical="top" wrapText="1"/>
      <protection hidden="1"/>
    </xf>
    <xf numFmtId="0" fontId="37" fillId="0" borderId="0" xfId="0" applyFont="1" applyAlignment="1">
      <alignment horizontal="center" vertical="top"/>
    </xf>
    <xf numFmtId="0" fontId="37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>
      <alignment vertical="center"/>
    </xf>
    <xf numFmtId="0" fontId="37" fillId="4" borderId="0" xfId="0" applyFont="1" applyFill="1" applyAlignment="1" applyProtection="1">
      <alignment horizontal="right" vertical="center"/>
      <protection hidden="1"/>
    </xf>
    <xf numFmtId="0" fontId="7" fillId="4" borderId="0" xfId="0" applyFont="1" applyFill="1" applyAlignment="1" applyProtection="1">
      <alignment vertical="center"/>
      <protection hidden="1"/>
    </xf>
    <xf numFmtId="0" fontId="7" fillId="4" borderId="0" xfId="0" applyFont="1" applyFill="1" applyAlignment="1">
      <alignment vertical="center"/>
    </xf>
    <xf numFmtId="6" fontId="7" fillId="4" borderId="0" xfId="1" applyNumberFormat="1" applyFont="1" applyFill="1" applyBorder="1" applyAlignment="1" applyProtection="1">
      <alignment horizontal="left" vertical="center"/>
      <protection hidden="1"/>
    </xf>
    <xf numFmtId="44" fontId="7" fillId="4" borderId="0" xfId="1" applyFont="1" applyFill="1" applyBorder="1" applyAlignment="1" applyProtection="1">
      <alignment horizontal="left" vertical="center"/>
    </xf>
    <xf numFmtId="0" fontId="7" fillId="0" borderId="0" xfId="0" applyFont="1" applyAlignment="1" applyProtection="1">
      <alignment vertical="center"/>
      <protection hidden="1"/>
    </xf>
    <xf numFmtId="44" fontId="7" fillId="0" borderId="0" xfId="1" applyFont="1" applyFill="1" applyBorder="1" applyAlignment="1" applyProtection="1">
      <alignment horizontal="left" vertical="center"/>
    </xf>
    <xf numFmtId="0" fontId="40" fillId="0" borderId="0" xfId="0" applyFont="1" applyAlignment="1" applyProtection="1">
      <alignment horizontal="right" vertical="center"/>
      <protection hidden="1"/>
    </xf>
    <xf numFmtId="0" fontId="40" fillId="0" borderId="0" xfId="0" applyFont="1" applyAlignment="1" applyProtection="1">
      <alignment vertical="center"/>
      <protection hidden="1"/>
    </xf>
    <xf numFmtId="0" fontId="40" fillId="0" borderId="0" xfId="0" applyFont="1" applyAlignment="1" applyProtection="1">
      <alignment horizontal="right" vertical="center" shrinkToFit="1"/>
      <protection hidden="1"/>
    </xf>
    <xf numFmtId="0" fontId="38" fillId="0" borderId="0" xfId="0" applyFont="1" applyAlignment="1" applyProtection="1">
      <alignment vertical="center" shrinkToFit="1"/>
      <protection hidden="1"/>
    </xf>
    <xf numFmtId="0" fontId="40" fillId="0" borderId="0" xfId="0" applyFont="1" applyAlignment="1" applyProtection="1">
      <alignment vertical="center" shrinkToFit="1"/>
      <protection hidden="1"/>
    </xf>
    <xf numFmtId="0" fontId="38" fillId="0" borderId="0" xfId="0" applyFont="1" applyAlignment="1" applyProtection="1">
      <alignment horizontal="left" vertical="center"/>
      <protection hidden="1"/>
    </xf>
    <xf numFmtId="0" fontId="40" fillId="0" borderId="0" xfId="0" applyFont="1" applyAlignment="1" applyProtection="1">
      <alignment horizontal="left" vertical="center"/>
      <protection hidden="1"/>
    </xf>
    <xf numFmtId="0" fontId="38" fillId="0" borderId="0" xfId="0" applyFont="1" applyAlignment="1" applyProtection="1">
      <alignment horizontal="right" vertical="center" shrinkToFit="1"/>
      <protection hidden="1"/>
    </xf>
    <xf numFmtId="0" fontId="38" fillId="0" borderId="0" xfId="0" applyFont="1" applyAlignment="1" applyProtection="1">
      <alignment vertical="center"/>
      <protection hidden="1"/>
    </xf>
    <xf numFmtId="0" fontId="40" fillId="0" borderId="0" xfId="0" applyFont="1" applyAlignment="1" applyProtection="1">
      <alignment horizontal="right"/>
      <protection hidden="1"/>
    </xf>
    <xf numFmtId="0" fontId="38" fillId="0" borderId="0" xfId="0" applyFont="1" applyAlignment="1" applyProtection="1">
      <alignment horizontal="left"/>
      <protection hidden="1"/>
    </xf>
    <xf numFmtId="0" fontId="40" fillId="0" borderId="0" xfId="0" applyFont="1" applyAlignment="1" applyProtection="1">
      <alignment horizontal="left"/>
      <protection hidden="1"/>
    </xf>
    <xf numFmtId="0" fontId="40" fillId="0" borderId="0" xfId="0" applyFont="1" applyProtection="1">
      <protection hidden="1"/>
    </xf>
    <xf numFmtId="0" fontId="40" fillId="0" borderId="0" xfId="0" applyFont="1" applyAlignment="1" applyProtection="1">
      <alignment horizontal="right" shrinkToFit="1"/>
      <protection hidden="1"/>
    </xf>
    <xf numFmtId="0" fontId="40" fillId="0" borderId="0" xfId="0" applyFont="1" applyAlignment="1" applyProtection="1">
      <alignment shrinkToFit="1"/>
      <protection hidden="1"/>
    </xf>
    <xf numFmtId="0" fontId="42" fillId="0" borderId="0" xfId="0" applyFont="1" applyProtection="1">
      <protection hidden="1"/>
    </xf>
    <xf numFmtId="0" fontId="42" fillId="0" borderId="0" xfId="0" applyFont="1"/>
    <xf numFmtId="0" fontId="8" fillId="0" borderId="0" xfId="0" applyFont="1"/>
    <xf numFmtId="0" fontId="44" fillId="0" borderId="0" xfId="0" applyFont="1" applyAlignment="1">
      <alignment horizontal="center" vertical="top"/>
    </xf>
    <xf numFmtId="0" fontId="37" fillId="0" borderId="0" xfId="0" applyFont="1" applyAlignment="1">
      <alignment wrapText="1"/>
    </xf>
    <xf numFmtId="0" fontId="37" fillId="0" borderId="0" xfId="0" applyFont="1" applyAlignment="1" applyProtection="1">
      <alignment wrapText="1"/>
      <protection hidden="1"/>
    </xf>
    <xf numFmtId="0" fontId="8" fillId="0" borderId="0" xfId="0" applyFont="1" applyProtection="1">
      <protection hidden="1"/>
    </xf>
    <xf numFmtId="0" fontId="0" fillId="0" borderId="1" xfId="0" applyBorder="1"/>
    <xf numFmtId="0" fontId="45" fillId="2" borderId="1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right" vertical="center"/>
    </xf>
    <xf numFmtId="0" fontId="7" fillId="4" borderId="0" xfId="0" applyFont="1" applyFill="1" applyAlignment="1">
      <alignment horizontal="right" vertical="center"/>
    </xf>
    <xf numFmtId="0" fontId="7" fillId="0" borderId="0" xfId="0" applyFont="1" applyAlignment="1">
      <alignment horizontal="center" wrapText="1"/>
    </xf>
    <xf numFmtId="0" fontId="45" fillId="2" borderId="1" xfId="0" applyFont="1" applyFill="1" applyBorder="1" applyAlignment="1">
      <alignment horizontal="center" vertical="center" wrapText="1"/>
    </xf>
    <xf numFmtId="41" fontId="8" fillId="3" borderId="1" xfId="0" applyNumberFormat="1" applyFont="1" applyFill="1" applyBorder="1" applyAlignment="1">
      <alignment shrinkToFit="1"/>
    </xf>
    <xf numFmtId="165" fontId="8" fillId="3" borderId="1" xfId="0" applyNumberFormat="1" applyFont="1" applyFill="1" applyBorder="1" applyAlignment="1">
      <alignment horizontal="center"/>
    </xf>
    <xf numFmtId="0" fontId="39" fillId="0" borderId="0" xfId="0" applyFont="1"/>
    <xf numFmtId="0" fontId="51" fillId="0" borderId="0" xfId="0" applyFont="1" applyAlignment="1" applyProtection="1">
      <alignment horizontal="right"/>
      <protection hidden="1"/>
    </xf>
    <xf numFmtId="0" fontId="52" fillId="0" borderId="0" xfId="0" applyFont="1" applyAlignment="1" applyProtection="1">
      <alignment vertical="center"/>
      <protection hidden="1"/>
    </xf>
    <xf numFmtId="0" fontId="53" fillId="0" borderId="0" xfId="0" applyFont="1" applyAlignment="1" applyProtection="1">
      <alignment horizontal="right"/>
      <protection hidden="1"/>
    </xf>
    <xf numFmtId="0" fontId="54" fillId="0" borderId="10" xfId="0" applyFont="1" applyBorder="1" applyAlignment="1" applyProtection="1">
      <alignment horizontal="right" shrinkToFit="1"/>
      <protection hidden="1"/>
    </xf>
    <xf numFmtId="0" fontId="0" fillId="2" borderId="4" xfId="0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0" fillId="5" borderId="4" xfId="0" applyFill="1" applyBorder="1" applyAlignment="1" applyProtection="1">
      <alignment vertical="top"/>
      <protection hidden="1"/>
    </xf>
    <xf numFmtId="0" fontId="0" fillId="5" borderId="7" xfId="0" applyFill="1" applyBorder="1" applyProtection="1">
      <protection hidden="1"/>
    </xf>
    <xf numFmtId="0" fontId="0" fillId="5" borderId="9" xfId="0" applyFill="1" applyBorder="1" applyProtection="1">
      <protection hidden="1"/>
    </xf>
    <xf numFmtId="0" fontId="48" fillId="2" borderId="5" xfId="0" applyFont="1" applyFill="1" applyBorder="1" applyAlignment="1" applyProtection="1">
      <alignment horizontal="left"/>
      <protection hidden="1"/>
    </xf>
    <xf numFmtId="0" fontId="43" fillId="2" borderId="5" xfId="0" applyFont="1" applyFill="1" applyBorder="1" applyAlignment="1" applyProtection="1">
      <alignment horizontal="center" vertical="top" wrapText="1"/>
      <protection hidden="1"/>
    </xf>
    <xf numFmtId="0" fontId="43" fillId="2" borderId="22" xfId="0" applyFont="1" applyFill="1" applyBorder="1" applyAlignment="1" applyProtection="1">
      <alignment horizontal="center" vertical="top" wrapText="1"/>
      <protection hidden="1"/>
    </xf>
    <xf numFmtId="0" fontId="55" fillId="2" borderId="1" xfId="0" applyFont="1" applyFill="1" applyBorder="1" applyAlignment="1" applyProtection="1">
      <alignment horizontal="center" vertical="center" wrapText="1"/>
      <protection hidden="1"/>
    </xf>
    <xf numFmtId="0" fontId="8" fillId="4" borderId="0" xfId="0" applyFont="1" applyFill="1" applyProtection="1">
      <protection locked="0" hidden="1"/>
    </xf>
    <xf numFmtId="0" fontId="0" fillId="4" borderId="0" xfId="0" applyFill="1" applyAlignment="1" applyProtection="1">
      <alignment horizontal="center"/>
      <protection hidden="1"/>
    </xf>
    <xf numFmtId="0" fontId="0" fillId="4" borderId="0" xfId="0" applyFill="1" applyAlignment="1">
      <alignment horizontal="center"/>
    </xf>
    <xf numFmtId="0" fontId="8" fillId="0" borderId="1" xfId="0" applyFont="1" applyBorder="1" applyAlignment="1" applyProtection="1">
      <alignment horizontal="center"/>
      <protection hidden="1"/>
    </xf>
    <xf numFmtId="0" fontId="43" fillId="2" borderId="6" xfId="0" applyFont="1" applyFill="1" applyBorder="1" applyAlignment="1" applyProtection="1">
      <alignment horizontal="center" vertical="top" wrapText="1"/>
      <protection hidden="1"/>
    </xf>
    <xf numFmtId="0" fontId="22" fillId="2" borderId="9" xfId="0" applyFont="1" applyFill="1" applyBorder="1" applyAlignment="1" applyProtection="1">
      <alignment horizontal="center"/>
      <protection hidden="1"/>
    </xf>
    <xf numFmtId="0" fontId="22" fillId="2" borderId="37" xfId="0" applyFont="1" applyFill="1" applyBorder="1" applyAlignment="1" applyProtection="1">
      <alignment horizontal="center"/>
      <protection hidden="1"/>
    </xf>
    <xf numFmtId="0" fontId="2" fillId="5" borderId="26" xfId="0" applyFont="1" applyFill="1" applyBorder="1" applyAlignment="1">
      <alignment horizontal="center" vertical="center"/>
    </xf>
    <xf numFmtId="41" fontId="1" fillId="2" borderId="27" xfId="0" applyNumberFormat="1" applyFont="1" applyFill="1" applyBorder="1" applyAlignment="1" applyProtection="1">
      <alignment vertical="center"/>
      <protection hidden="1"/>
    </xf>
    <xf numFmtId="0" fontId="58" fillId="4" borderId="0" xfId="0" applyFont="1" applyFill="1" applyAlignment="1" applyProtection="1">
      <alignment vertical="center"/>
      <protection hidden="1"/>
    </xf>
    <xf numFmtId="164" fontId="8" fillId="4" borderId="1" xfId="0" applyNumberFormat="1" applyFont="1" applyFill="1" applyBorder="1" applyAlignment="1" applyProtection="1">
      <alignment shrinkToFit="1"/>
      <protection locked="0" hidden="1"/>
    </xf>
    <xf numFmtId="0" fontId="8" fillId="4" borderId="1" xfId="0" applyFont="1" applyFill="1" applyBorder="1" applyProtection="1">
      <protection locked="0" hidden="1"/>
    </xf>
    <xf numFmtId="0" fontId="8" fillId="4" borderId="1" xfId="0" applyFont="1" applyFill="1" applyBorder="1" applyAlignment="1" applyProtection="1">
      <alignment shrinkToFit="1"/>
      <protection locked="0" hidden="1"/>
    </xf>
    <xf numFmtId="0" fontId="8" fillId="4" borderId="1" xfId="0" applyFont="1" applyFill="1" applyBorder="1" applyAlignment="1" applyProtection="1">
      <alignment horizontal="center"/>
      <protection locked="0" hidden="1"/>
    </xf>
    <xf numFmtId="41" fontId="0" fillId="4" borderId="1" xfId="0" applyNumberFormat="1" applyFill="1" applyBorder="1" applyAlignment="1" applyProtection="1">
      <alignment horizontal="center" shrinkToFit="1"/>
      <protection locked="0"/>
    </xf>
    <xf numFmtId="0" fontId="8" fillId="0" borderId="1" xfId="0" applyFont="1" applyBorder="1" applyAlignment="1" applyProtection="1">
      <alignment horizontal="center"/>
      <protection locked="0" hidden="1"/>
    </xf>
    <xf numFmtId="0" fontId="59" fillId="2" borderId="10" xfId="0" applyFont="1" applyFill="1" applyBorder="1" applyProtection="1">
      <protection hidden="1"/>
    </xf>
    <xf numFmtId="0" fontId="37" fillId="4" borderId="0" xfId="0" applyFont="1" applyFill="1" applyAlignment="1">
      <alignment horizontal="right" vertical="center"/>
    </xf>
    <xf numFmtId="0" fontId="7" fillId="0" borderId="0" xfId="0" applyFont="1" applyAlignment="1" applyProtection="1">
      <alignment horizontal="right" vertical="center"/>
      <protection hidden="1"/>
    </xf>
    <xf numFmtId="0" fontId="37" fillId="0" borderId="0" xfId="0" applyFont="1" applyAlignment="1">
      <alignment horizontal="right" vertical="center" wrapText="1"/>
    </xf>
    <xf numFmtId="0" fontId="8" fillId="0" borderId="1" xfId="0" applyFont="1" applyBorder="1" applyProtection="1">
      <protection locked="0" hidden="1"/>
    </xf>
    <xf numFmtId="41" fontId="1" fillId="6" borderId="26" xfId="0" applyNumberFormat="1" applyFont="1" applyFill="1" applyBorder="1" applyAlignment="1" applyProtection="1">
      <alignment horizontal="center"/>
      <protection hidden="1"/>
    </xf>
    <xf numFmtId="0" fontId="60" fillId="0" borderId="0" xfId="0" applyFont="1"/>
    <xf numFmtId="0" fontId="61" fillId="0" borderId="0" xfId="0" applyFont="1"/>
    <xf numFmtId="0" fontId="55" fillId="2" borderId="1" xfId="0" applyFont="1" applyFill="1" applyBorder="1" applyAlignment="1" applyProtection="1">
      <alignment horizontal="center" vertical="center" wrapText="1" shrinkToFit="1"/>
      <protection hidden="1"/>
    </xf>
    <xf numFmtId="0" fontId="37" fillId="0" borderId="0" xfId="0" applyFont="1" applyAlignment="1" applyProtection="1">
      <alignment horizontal="right" vertical="center"/>
      <protection hidden="1"/>
    </xf>
    <xf numFmtId="0" fontId="37" fillId="0" borderId="0" xfId="0" applyFont="1" applyAlignment="1">
      <alignment horizontal="right" vertical="center"/>
    </xf>
    <xf numFmtId="0" fontId="7" fillId="0" borderId="0" xfId="0" applyFont="1" applyAlignment="1" applyProtection="1">
      <alignment wrapText="1"/>
      <protection hidden="1"/>
    </xf>
    <xf numFmtId="0" fontId="43" fillId="2" borderId="4" xfId="0" applyFont="1" applyFill="1" applyBorder="1" applyAlignment="1" applyProtection="1">
      <alignment horizontal="left" vertical="center" wrapText="1"/>
      <protection hidden="1"/>
    </xf>
    <xf numFmtId="0" fontId="7" fillId="0" borderId="5" xfId="0" applyFont="1" applyBorder="1" applyAlignment="1" applyProtection="1">
      <alignment wrapText="1"/>
      <protection hidden="1"/>
    </xf>
    <xf numFmtId="0" fontId="43" fillId="2" borderId="21" xfId="0" applyFont="1" applyFill="1" applyBorder="1" applyAlignment="1" applyProtection="1">
      <alignment horizontal="left" vertical="center" wrapText="1"/>
      <protection hidden="1"/>
    </xf>
    <xf numFmtId="0" fontId="53" fillId="0" borderId="0" xfId="0" applyFont="1" applyAlignment="1" applyProtection="1">
      <alignment horizontal="right" wrapText="1"/>
      <protection hidden="1"/>
    </xf>
    <xf numFmtId="0" fontId="7" fillId="0" borderId="0" xfId="0" applyFont="1" applyAlignment="1">
      <alignment wrapText="1"/>
    </xf>
    <xf numFmtId="0" fontId="18" fillId="4" borderId="1" xfId="0" applyFont="1" applyFill="1" applyBorder="1" applyAlignment="1" applyProtection="1">
      <alignment horizontal="left" vertical="center"/>
      <protection locked="0" hidden="1"/>
    </xf>
    <xf numFmtId="0" fontId="60" fillId="0" borderId="0" xfId="0" applyFont="1" applyAlignment="1">
      <alignment horizontal="center" vertical="center"/>
    </xf>
    <xf numFmtId="0" fontId="62" fillId="0" borderId="0" xfId="0" applyFont="1" applyAlignment="1">
      <alignment horizontal="center"/>
    </xf>
    <xf numFmtId="0" fontId="62" fillId="0" borderId="0" xfId="0" applyFont="1"/>
    <xf numFmtId="0" fontId="63" fillId="0" borderId="0" xfId="0" applyFont="1"/>
    <xf numFmtId="0" fontId="67" fillId="0" borderId="0" xfId="2" applyFont="1" applyAlignment="1" applyProtection="1">
      <alignment horizontal="left"/>
      <protection hidden="1"/>
    </xf>
    <xf numFmtId="166" fontId="37" fillId="4" borderId="0" xfId="0" applyNumberFormat="1" applyFont="1" applyFill="1" applyAlignment="1">
      <alignment horizontal="right" vertical="center" shrinkToFit="1"/>
    </xf>
    <xf numFmtId="41" fontId="1" fillId="6" borderId="26" xfId="0" applyNumberFormat="1" applyFont="1" applyFill="1" applyBorder="1" applyAlignment="1" applyProtection="1">
      <alignment horizontal="center" shrinkToFit="1"/>
      <protection hidden="1"/>
    </xf>
    <xf numFmtId="0" fontId="34" fillId="0" borderId="0" xfId="0" applyFont="1" applyAlignment="1" applyProtection="1">
      <alignment horizontal="center" vertical="top" wrapText="1"/>
      <protection hidden="1"/>
    </xf>
    <xf numFmtId="0" fontId="34" fillId="0" borderId="0" xfId="0" applyFont="1" applyAlignment="1">
      <alignment horizontal="center" vertical="top"/>
    </xf>
    <xf numFmtId="14" fontId="0" fillId="5" borderId="2" xfId="0" applyNumberFormat="1" applyFill="1" applyBorder="1" applyAlignment="1" applyProtection="1">
      <alignment horizontal="left"/>
      <protection locked="0" hidden="1"/>
    </xf>
    <xf numFmtId="0" fontId="0" fillId="0" borderId="12" xfId="0" applyBorder="1" applyAlignment="1" applyProtection="1">
      <alignment horizontal="left"/>
      <protection locked="0" hidden="1"/>
    </xf>
    <xf numFmtId="0" fontId="0" fillId="0" borderId="24" xfId="0" applyBorder="1" applyAlignment="1" applyProtection="1">
      <alignment horizontal="left"/>
      <protection locked="0" hidden="1"/>
    </xf>
    <xf numFmtId="0" fontId="17" fillId="5" borderId="18" xfId="0" applyFont="1" applyFill="1" applyBorder="1" applyAlignment="1" applyProtection="1">
      <alignment horizontal="right"/>
      <protection locked="0" hidden="1"/>
    </xf>
    <xf numFmtId="0" fontId="18" fillId="5" borderId="19" xfId="0" applyFont="1" applyFill="1" applyBorder="1" applyAlignment="1" applyProtection="1">
      <alignment horizontal="right"/>
      <protection locked="0" hidden="1"/>
    </xf>
    <xf numFmtId="0" fontId="18" fillId="5" borderId="20" xfId="0" applyFont="1" applyFill="1" applyBorder="1" applyAlignment="1" applyProtection="1">
      <alignment horizontal="right"/>
      <protection locked="0" hidden="1"/>
    </xf>
    <xf numFmtId="0" fontId="17" fillId="5" borderId="36" xfId="0" applyFont="1" applyFill="1" applyBorder="1" applyAlignment="1" applyProtection="1">
      <alignment horizontal="left"/>
      <protection locked="0" hidden="1"/>
    </xf>
    <xf numFmtId="0" fontId="18" fillId="5" borderId="16" xfId="0" applyFont="1" applyFill="1" applyBorder="1" applyAlignment="1" applyProtection="1">
      <alignment horizontal="left"/>
      <protection locked="0" hidden="1"/>
    </xf>
    <xf numFmtId="0" fontId="18" fillId="5" borderId="17" xfId="0" applyFont="1" applyFill="1" applyBorder="1" applyAlignment="1" applyProtection="1">
      <alignment horizontal="left"/>
      <protection locked="0" hidden="1"/>
    </xf>
    <xf numFmtId="0" fontId="26" fillId="0" borderId="0" xfId="0" applyFont="1" applyAlignment="1" applyProtection="1">
      <alignment horizontal="right"/>
      <protection hidden="1"/>
    </xf>
    <xf numFmtId="0" fontId="18" fillId="0" borderId="0" xfId="0" applyFont="1" applyAlignment="1" applyProtection="1">
      <alignment horizontal="right"/>
      <protection hidden="1"/>
    </xf>
    <xf numFmtId="0" fontId="18" fillId="0" borderId="3" xfId="0" applyFont="1" applyBorder="1" applyAlignment="1" applyProtection="1">
      <alignment horizontal="right"/>
      <protection hidden="1"/>
    </xf>
    <xf numFmtId="0" fontId="17" fillId="5" borderId="27" xfId="0" applyFont="1" applyFill="1" applyBorder="1" applyAlignment="1" applyProtection="1">
      <alignment horizontal="left"/>
      <protection locked="0" hidden="1"/>
    </xf>
    <xf numFmtId="0" fontId="18" fillId="5" borderId="29" xfId="0" applyFont="1" applyFill="1" applyBorder="1" applyAlignment="1" applyProtection="1">
      <alignment horizontal="left"/>
      <protection locked="0" hidden="1"/>
    </xf>
    <xf numFmtId="0" fontId="18" fillId="5" borderId="28" xfId="0" applyFont="1" applyFill="1" applyBorder="1" applyAlignment="1" applyProtection="1">
      <alignment horizontal="left"/>
      <protection locked="0" hidden="1"/>
    </xf>
    <xf numFmtId="0" fontId="18" fillId="0" borderId="0" xfId="0" applyFont="1" applyAlignment="1" applyProtection="1">
      <alignment horizontal="right" shrinkToFit="1"/>
      <protection hidden="1"/>
    </xf>
    <xf numFmtId="0" fontId="18" fillId="5" borderId="27" xfId="0" applyFont="1" applyFill="1" applyBorder="1" applyAlignment="1" applyProtection="1">
      <alignment shrinkToFit="1"/>
      <protection locked="0" hidden="1"/>
    </xf>
    <xf numFmtId="0" fontId="18" fillId="5" borderId="29" xfId="0" applyFont="1" applyFill="1" applyBorder="1" applyAlignment="1" applyProtection="1">
      <alignment shrinkToFit="1"/>
      <protection locked="0" hidden="1"/>
    </xf>
    <xf numFmtId="0" fontId="18" fillId="5" borderId="28" xfId="0" applyFont="1" applyFill="1" applyBorder="1" applyAlignment="1" applyProtection="1">
      <alignment shrinkToFit="1"/>
      <protection locked="0" hidden="1"/>
    </xf>
    <xf numFmtId="0" fontId="16" fillId="0" borderId="0" xfId="0" applyFont="1" applyAlignment="1" applyProtection="1">
      <alignment horizontal="center"/>
      <protection hidden="1"/>
    </xf>
    <xf numFmtId="0" fontId="18" fillId="0" borderId="0" xfId="0" applyFont="1" applyAlignment="1" applyProtection="1">
      <alignment horizontal="center"/>
      <protection hidden="1"/>
    </xf>
    <xf numFmtId="0" fontId="16" fillId="0" borderId="0" xfId="0" applyFont="1" applyAlignment="1" applyProtection="1">
      <alignment horizontal="center" shrinkToFit="1"/>
      <protection hidden="1"/>
    </xf>
    <xf numFmtId="0" fontId="18" fillId="0" borderId="0" xfId="0" applyFont="1" applyAlignment="1" applyProtection="1">
      <alignment horizontal="center" shrinkToFit="1"/>
      <protection hidden="1"/>
    </xf>
    <xf numFmtId="0" fontId="15" fillId="5" borderId="27" xfId="2" applyFill="1" applyBorder="1" applyAlignment="1" applyProtection="1">
      <alignment horizontal="left"/>
      <protection locked="0" hidden="1"/>
    </xf>
    <xf numFmtId="0" fontId="16" fillId="5" borderId="27" xfId="0" applyFont="1" applyFill="1" applyBorder="1" applyAlignment="1" applyProtection="1">
      <alignment vertical="center"/>
      <protection locked="0" hidden="1"/>
    </xf>
    <xf numFmtId="0" fontId="17" fillId="5" borderId="29" xfId="0" applyFont="1" applyFill="1" applyBorder="1" applyAlignment="1" applyProtection="1">
      <alignment vertical="center"/>
      <protection locked="0" hidden="1"/>
    </xf>
    <xf numFmtId="0" fontId="17" fillId="5" borderId="28" xfId="0" applyFont="1" applyFill="1" applyBorder="1" applyAlignment="1" applyProtection="1">
      <alignment vertical="center"/>
      <protection locked="0" hidden="1"/>
    </xf>
    <xf numFmtId="41" fontId="1" fillId="2" borderId="27" xfId="0" applyNumberFormat="1" applyFont="1" applyFill="1" applyBorder="1" applyAlignment="1" applyProtection="1">
      <alignment vertical="center"/>
      <protection hidden="1"/>
    </xf>
    <xf numFmtId="41" fontId="1" fillId="2" borderId="28" xfId="0" applyNumberFormat="1" applyFont="1" applyFill="1" applyBorder="1" applyAlignment="1" applyProtection="1">
      <alignment vertical="center"/>
      <protection hidden="1"/>
    </xf>
    <xf numFmtId="0" fontId="32" fillId="0" borderId="0" xfId="0" applyFont="1" applyAlignment="1" applyProtection="1">
      <alignment horizontal="right" wrapText="1"/>
      <protection hidden="1"/>
    </xf>
    <xf numFmtId="0" fontId="32" fillId="0" borderId="0" xfId="0" applyFont="1" applyAlignment="1" applyProtection="1">
      <alignment horizontal="right"/>
      <protection hidden="1"/>
    </xf>
    <xf numFmtId="0" fontId="16" fillId="0" borderId="0" xfId="0" applyFont="1" applyAlignment="1" applyProtection="1">
      <alignment horizontal="right" wrapText="1"/>
      <protection hidden="1"/>
    </xf>
    <xf numFmtId="0" fontId="18" fillId="0" borderId="0" xfId="0" applyFont="1" applyAlignment="1" applyProtection="1">
      <alignment horizontal="right" wrapText="1"/>
      <protection hidden="1"/>
    </xf>
    <xf numFmtId="0" fontId="16" fillId="4" borderId="0" xfId="0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5" borderId="27" xfId="0" applyFill="1" applyBorder="1" applyAlignment="1" applyProtection="1">
      <alignment horizontal="left"/>
      <protection locked="0" hidden="1"/>
    </xf>
    <xf numFmtId="0" fontId="0" fillId="0" borderId="29" xfId="0" applyBorder="1" applyAlignment="1" applyProtection="1">
      <alignment horizontal="left"/>
      <protection locked="0"/>
    </xf>
    <xf numFmtId="0" fontId="0" fillId="0" borderId="28" xfId="0" applyBorder="1" applyAlignment="1" applyProtection="1">
      <alignment horizontal="left"/>
      <protection locked="0"/>
    </xf>
    <xf numFmtId="0" fontId="15" fillId="0" borderId="0" xfId="2" applyAlignment="1" applyProtection="1">
      <alignment horizontal="right"/>
      <protection hidden="1"/>
    </xf>
    <xf numFmtId="0" fontId="35" fillId="0" borderId="0" xfId="0" applyFont="1" applyProtection="1">
      <protection hidden="1"/>
    </xf>
    <xf numFmtId="0" fontId="16" fillId="0" borderId="0" xfId="0" applyFont="1" applyAlignment="1" applyProtection="1">
      <alignment horizontal="left" shrinkToFit="1"/>
      <protection hidden="1"/>
    </xf>
    <xf numFmtId="0" fontId="0" fillId="0" borderId="0" xfId="0" applyAlignment="1" applyProtection="1">
      <alignment shrinkToFit="1"/>
      <protection hidden="1"/>
    </xf>
    <xf numFmtId="0" fontId="0" fillId="3" borderId="2" xfId="0" applyFill="1" applyBorder="1" applyProtection="1">
      <protection locked="0" hidden="1"/>
    </xf>
    <xf numFmtId="0" fontId="0" fillId="3" borderId="12" xfId="0" applyFill="1" applyBorder="1" applyProtection="1">
      <protection locked="0" hidden="1"/>
    </xf>
    <xf numFmtId="0" fontId="0" fillId="3" borderId="24" xfId="0" applyFill="1" applyBorder="1" applyProtection="1">
      <protection locked="0" hidden="1"/>
    </xf>
    <xf numFmtId="0" fontId="0" fillId="3" borderId="40" xfId="0" applyFill="1" applyBorder="1" applyProtection="1">
      <protection locked="0" hidden="1"/>
    </xf>
    <xf numFmtId="0" fontId="0" fillId="3" borderId="41" xfId="0" applyFill="1" applyBorder="1" applyProtection="1">
      <protection locked="0" hidden="1"/>
    </xf>
    <xf numFmtId="0" fontId="0" fillId="3" borderId="42" xfId="0" applyFill="1" applyBorder="1" applyProtection="1">
      <protection locked="0" hidden="1"/>
    </xf>
    <xf numFmtId="0" fontId="0" fillId="3" borderId="1" xfId="0" applyFill="1" applyBorder="1" applyProtection="1">
      <protection locked="0" hidden="1"/>
    </xf>
    <xf numFmtId="3" fontId="18" fillId="5" borderId="4" xfId="0" applyNumberFormat="1" applyFont="1" applyFill="1" applyBorder="1" applyAlignment="1" applyProtection="1">
      <alignment vertical="top"/>
      <protection locked="0" hidden="1"/>
    </xf>
    <xf numFmtId="0" fontId="0" fillId="0" borderId="5" xfId="0" applyBorder="1" applyAlignment="1" applyProtection="1">
      <alignment vertical="top"/>
      <protection locked="0"/>
    </xf>
    <xf numFmtId="0" fontId="0" fillId="0" borderId="6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11" xfId="0" applyBorder="1" applyAlignment="1" applyProtection="1">
      <alignment vertical="top"/>
      <protection locked="0"/>
    </xf>
    <xf numFmtId="0" fontId="24" fillId="2" borderId="30" xfId="0" applyFont="1" applyFill="1" applyBorder="1" applyAlignment="1" applyProtection="1">
      <alignment horizontal="center" vertical="center" wrapText="1"/>
      <protection hidden="1"/>
    </xf>
    <xf numFmtId="0" fontId="5" fillId="2" borderId="31" xfId="0" applyFont="1" applyFill="1" applyBorder="1" applyAlignment="1" applyProtection="1">
      <alignment horizontal="center" vertical="center" wrapText="1"/>
      <protection hidden="1"/>
    </xf>
    <xf numFmtId="0" fontId="25" fillId="2" borderId="31" xfId="0" applyFont="1" applyFill="1" applyBorder="1" applyAlignment="1" applyProtection="1">
      <alignment horizontal="center" vertical="center"/>
      <protection hidden="1"/>
    </xf>
    <xf numFmtId="0" fontId="5" fillId="2" borderId="32" xfId="0" applyFont="1" applyFill="1" applyBorder="1" applyAlignment="1" applyProtection="1">
      <alignment horizontal="center" vertical="center"/>
      <protection hidden="1"/>
    </xf>
    <xf numFmtId="6" fontId="0" fillId="0" borderId="27" xfId="1" applyNumberFormat="1" applyFont="1" applyBorder="1" applyAlignment="1" applyProtection="1">
      <alignment horizontal="left"/>
      <protection locked="0" hidden="1"/>
    </xf>
    <xf numFmtId="44" fontId="0" fillId="0" borderId="29" xfId="1" applyFont="1" applyBorder="1" applyAlignment="1" applyProtection="1">
      <alignment horizontal="left"/>
      <protection locked="0"/>
    </xf>
    <xf numFmtId="44" fontId="0" fillId="0" borderId="28" xfId="1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right"/>
      <protection hidden="1"/>
    </xf>
    <xf numFmtId="0" fontId="0" fillId="0" borderId="0" xfId="0" applyAlignment="1">
      <alignment horizontal="right"/>
    </xf>
    <xf numFmtId="0" fontId="0" fillId="0" borderId="8" xfId="0" applyBorder="1" applyAlignment="1">
      <alignment horizontal="right"/>
    </xf>
    <xf numFmtId="0" fontId="0" fillId="5" borderId="2" xfId="0" applyFill="1" applyBorder="1" applyProtection="1">
      <protection locked="0" hidden="1"/>
    </xf>
    <xf numFmtId="0" fontId="0" fillId="0" borderId="12" xfId="0" applyBorder="1" applyProtection="1">
      <protection locked="0" hidden="1"/>
    </xf>
    <xf numFmtId="0" fontId="0" fillId="0" borderId="24" xfId="0" applyBorder="1" applyProtection="1">
      <protection locked="0" hidden="1"/>
    </xf>
    <xf numFmtId="14" fontId="0" fillId="5" borderId="2" xfId="0" applyNumberFormat="1" applyFill="1" applyBorder="1" applyProtection="1">
      <protection locked="0" hidden="1"/>
    </xf>
    <xf numFmtId="44" fontId="0" fillId="5" borderId="2" xfId="1" applyFont="1" applyFill="1" applyBorder="1" applyAlignment="1" applyProtection="1">
      <protection locked="0" hidden="1"/>
    </xf>
    <xf numFmtId="44" fontId="0" fillId="0" borderId="24" xfId="1" applyFont="1" applyBorder="1" applyAlignment="1" applyProtection="1">
      <protection locked="0" hidden="1"/>
    </xf>
    <xf numFmtId="0" fontId="16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0" fillId="3" borderId="15" xfId="0" applyFill="1" applyBorder="1" applyProtection="1">
      <protection locked="0" hidden="1"/>
    </xf>
    <xf numFmtId="0" fontId="1" fillId="2" borderId="27" xfId="0" applyFont="1" applyFill="1" applyBorder="1" applyProtection="1">
      <protection hidden="1"/>
    </xf>
    <xf numFmtId="0" fontId="1" fillId="2" borderId="28" xfId="0" applyFont="1" applyFill="1" applyBorder="1" applyProtection="1">
      <protection hidden="1"/>
    </xf>
    <xf numFmtId="0" fontId="1" fillId="2" borderId="5" xfId="0" applyFont="1" applyFill="1" applyBorder="1" applyAlignment="1" applyProtection="1">
      <alignment horizontal="center"/>
      <protection hidden="1"/>
    </xf>
    <xf numFmtId="0" fontId="1" fillId="2" borderId="5" xfId="0" applyFont="1" applyFill="1" applyBorder="1" applyProtection="1">
      <protection hidden="1"/>
    </xf>
    <xf numFmtId="0" fontId="0" fillId="0" borderId="29" xfId="0" applyBorder="1" applyAlignment="1" applyProtection="1">
      <alignment shrinkToFit="1"/>
      <protection locked="0"/>
    </xf>
    <xf numFmtId="0" fontId="0" fillId="0" borderId="28" xfId="0" applyBorder="1" applyAlignment="1" applyProtection="1">
      <alignment shrinkToFit="1"/>
      <protection locked="0"/>
    </xf>
    <xf numFmtId="0" fontId="56" fillId="5" borderId="27" xfId="0" applyFont="1" applyFill="1" applyBorder="1" applyAlignment="1" applyProtection="1">
      <alignment horizontal="center" vertical="center" wrapText="1"/>
      <protection hidden="1"/>
    </xf>
    <xf numFmtId="0" fontId="57" fillId="5" borderId="29" xfId="0" applyFont="1" applyFill="1" applyBorder="1" applyAlignment="1">
      <alignment horizontal="center" vertical="center"/>
    </xf>
    <xf numFmtId="0" fontId="57" fillId="0" borderId="29" xfId="0" applyFont="1" applyBorder="1"/>
    <xf numFmtId="0" fontId="57" fillId="0" borderId="28" xfId="0" applyFont="1" applyBorder="1"/>
    <xf numFmtId="0" fontId="46" fillId="0" borderId="2" xfId="0" applyFont="1" applyBorder="1" applyProtection="1">
      <protection locked="0" hidden="1"/>
    </xf>
    <xf numFmtId="0" fontId="18" fillId="0" borderId="12" xfId="0" applyFont="1" applyBorder="1" applyProtection="1">
      <protection locked="0"/>
    </xf>
    <xf numFmtId="0" fontId="18" fillId="0" borderId="24" xfId="0" applyFont="1" applyBorder="1" applyProtection="1">
      <protection locked="0"/>
    </xf>
    <xf numFmtId="0" fontId="8" fillId="0" borderId="1" xfId="0" quotePrefix="1" applyFont="1" applyBorder="1" applyProtection="1">
      <protection locked="0" hidden="1"/>
    </xf>
    <xf numFmtId="0" fontId="0" fillId="0" borderId="1" xfId="0" applyBorder="1" applyProtection="1">
      <protection locked="0"/>
    </xf>
    <xf numFmtId="164" fontId="8" fillId="4" borderId="1" xfId="0" applyNumberFormat="1" applyFont="1" applyFill="1" applyBorder="1" applyAlignment="1" applyProtection="1">
      <alignment horizontal="center" shrinkToFit="1"/>
      <protection locked="0" hidden="1"/>
    </xf>
    <xf numFmtId="164" fontId="0" fillId="4" borderId="1" xfId="0" applyNumberFormat="1" applyFill="1" applyBorder="1" applyAlignment="1" applyProtection="1">
      <alignment horizontal="center" shrinkToFit="1"/>
      <protection locked="0"/>
    </xf>
    <xf numFmtId="164" fontId="8" fillId="3" borderId="1" xfId="0" applyNumberFormat="1" applyFont="1" applyFill="1" applyBorder="1" applyAlignment="1" applyProtection="1">
      <alignment horizontal="center" shrinkToFit="1"/>
      <protection hidden="1"/>
    </xf>
    <xf numFmtId="49" fontId="0" fillId="4" borderId="2" xfId="0" applyNumberFormat="1" applyFill="1" applyBorder="1" applyAlignment="1" applyProtection="1">
      <alignment horizontal="left" vertical="center"/>
      <protection locked="0"/>
    </xf>
    <xf numFmtId="49" fontId="0" fillId="4" borderId="24" xfId="0" applyNumberFormat="1" applyFill="1" applyBorder="1" applyAlignment="1" applyProtection="1">
      <alignment horizontal="left" vertical="center"/>
      <protection locked="0"/>
    </xf>
    <xf numFmtId="49" fontId="0" fillId="0" borderId="2" xfId="0" applyNumberFormat="1" applyBorder="1" applyAlignment="1" applyProtection="1">
      <alignment horizontal="left" vertical="center"/>
      <protection locked="0"/>
    </xf>
    <xf numFmtId="49" fontId="0" fillId="0" borderId="24" xfId="0" applyNumberFormat="1" applyBorder="1" applyAlignment="1" applyProtection="1">
      <alignment horizontal="left" vertical="center"/>
      <protection locked="0"/>
    </xf>
    <xf numFmtId="0" fontId="0" fillId="0" borderId="0" xfId="0"/>
    <xf numFmtId="0" fontId="0" fillId="0" borderId="8" xfId="0" applyBorder="1"/>
    <xf numFmtId="0" fontId="37" fillId="0" borderId="0" xfId="0" applyFont="1" applyAlignment="1" applyProtection="1">
      <alignment horizontal="right" vertical="center"/>
      <protection hidden="1"/>
    </xf>
    <xf numFmtId="0" fontId="37" fillId="0" borderId="0" xfId="0" applyFont="1" applyAlignment="1">
      <alignment horizontal="right" vertical="center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49" fontId="0" fillId="4" borderId="12" xfId="0" applyNumberFormat="1" applyFill="1" applyBorder="1" applyAlignment="1" applyProtection="1">
      <alignment horizontal="left" vertical="center"/>
      <protection locked="0"/>
    </xf>
    <xf numFmtId="164" fontId="1" fillId="2" borderId="27" xfId="0" applyNumberFormat="1" applyFont="1" applyFill="1" applyBorder="1" applyAlignment="1" applyProtection="1">
      <alignment horizontal="center" vertical="center"/>
      <protection hidden="1"/>
    </xf>
    <xf numFmtId="0" fontId="1" fillId="2" borderId="29" xfId="0" applyFont="1" applyFill="1" applyBorder="1" applyAlignment="1" applyProtection="1">
      <alignment horizontal="center" vertical="center"/>
      <protection hidden="1"/>
    </xf>
    <xf numFmtId="0" fontId="1" fillId="2" borderId="28" xfId="0" applyFont="1" applyFill="1" applyBorder="1" applyAlignment="1" applyProtection="1">
      <alignment horizontal="center" vertical="center"/>
      <protection hidden="1"/>
    </xf>
    <xf numFmtId="0" fontId="45" fillId="2" borderId="1" xfId="0" applyFont="1" applyFill="1" applyBorder="1" applyAlignment="1" applyProtection="1">
      <alignment horizontal="center" vertical="center" wrapText="1"/>
      <protection hidden="1"/>
    </xf>
    <xf numFmtId="0" fontId="45" fillId="2" borderId="1" xfId="0" applyFont="1" applyFill="1" applyBorder="1" applyAlignment="1">
      <alignment horizontal="center" vertical="center" wrapText="1"/>
    </xf>
    <xf numFmtId="0" fontId="45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167" fontId="1" fillId="2" borderId="27" xfId="3" applyNumberFormat="1" applyFont="1" applyFill="1" applyBorder="1" applyAlignment="1" applyProtection="1">
      <alignment horizontal="center" shrinkToFit="1"/>
      <protection hidden="1"/>
    </xf>
    <xf numFmtId="167" fontId="1" fillId="2" borderId="28" xfId="3" applyNumberFormat="1" applyFont="1" applyFill="1" applyBorder="1" applyAlignment="1" applyProtection="1">
      <alignment horizontal="center" shrinkToFit="1"/>
      <protection hidden="1"/>
    </xf>
    <xf numFmtId="41" fontId="1" fillId="2" borderId="27" xfId="3" applyNumberFormat="1" applyFont="1" applyFill="1" applyBorder="1" applyAlignment="1" applyProtection="1">
      <alignment horizontal="center" shrinkToFit="1"/>
      <protection hidden="1"/>
    </xf>
    <xf numFmtId="41" fontId="1" fillId="2" borderId="28" xfId="3" applyNumberFormat="1" applyFont="1" applyFill="1" applyBorder="1" applyAlignment="1" applyProtection="1">
      <alignment horizontal="center" shrinkToFit="1"/>
      <protection hidden="1"/>
    </xf>
    <xf numFmtId="165" fontId="1" fillId="2" borderId="27" xfId="0" applyNumberFormat="1" applyFont="1" applyFill="1" applyBorder="1" applyAlignment="1" applyProtection="1">
      <alignment horizontal="center"/>
      <protection hidden="1"/>
    </xf>
    <xf numFmtId="165" fontId="1" fillId="2" borderId="28" xfId="0" applyNumberFormat="1" applyFont="1" applyFill="1" applyBorder="1" applyAlignment="1" applyProtection="1">
      <alignment horizontal="center"/>
      <protection hidden="1"/>
    </xf>
    <xf numFmtId="41" fontId="8" fillId="0" borderId="1" xfId="0" quotePrefix="1" applyNumberFormat="1" applyFont="1" applyBorder="1" applyProtection="1">
      <protection locked="0" hidden="1"/>
    </xf>
    <xf numFmtId="49" fontId="18" fillId="4" borderId="2" xfId="2" applyNumberFormat="1" applyFont="1" applyFill="1" applyBorder="1" applyAlignment="1" applyProtection="1">
      <alignment horizontal="left" vertical="top" wrapText="1"/>
      <protection locked="0" hidden="1"/>
    </xf>
    <xf numFmtId="49" fontId="18" fillId="4" borderId="12" xfId="0" applyNumberFormat="1" applyFont="1" applyFill="1" applyBorder="1" applyAlignment="1" applyProtection="1">
      <alignment horizontal="left" vertical="top" wrapText="1"/>
      <protection locked="0"/>
    </xf>
    <xf numFmtId="49" fontId="18" fillId="4" borderId="24" xfId="0" applyNumberFormat="1" applyFont="1" applyFill="1" applyBorder="1" applyAlignment="1" applyProtection="1">
      <alignment horizontal="left" vertical="top" wrapText="1"/>
      <protection locked="0"/>
    </xf>
    <xf numFmtId="166" fontId="18" fillId="4" borderId="1" xfId="0" applyNumberFormat="1" applyFont="1" applyFill="1" applyBorder="1" applyAlignment="1" applyProtection="1">
      <alignment horizontal="left" vertical="center" shrinkToFit="1"/>
      <protection locked="0" hidden="1"/>
    </xf>
    <xf numFmtId="0" fontId="0" fillId="0" borderId="1" xfId="0" applyBorder="1" applyAlignment="1" applyProtection="1">
      <alignment horizontal="left" vertical="center" shrinkToFit="1"/>
      <protection locked="0"/>
    </xf>
    <xf numFmtId="0" fontId="38" fillId="0" borderId="0" xfId="0" applyFont="1" applyAlignment="1" applyProtection="1">
      <alignment horizontal="right" vertical="center" shrinkToFit="1"/>
      <protection hidden="1"/>
    </xf>
    <xf numFmtId="0" fontId="0" fillId="0" borderId="3" xfId="0" applyBorder="1" applyAlignment="1">
      <alignment vertical="center" shrinkToFit="1"/>
    </xf>
    <xf numFmtId="0" fontId="0" fillId="4" borderId="1" xfId="0" applyFill="1" applyBorder="1" applyAlignment="1" applyProtection="1">
      <alignment horizontal="left" vertical="center" shrinkToFit="1"/>
      <protection locked="0" hidden="1"/>
    </xf>
    <xf numFmtId="0" fontId="0" fillId="0" borderId="1" xfId="0" applyBorder="1" applyAlignment="1" applyProtection="1">
      <alignment horizontal="left" vertical="center" shrinkToFit="1"/>
      <protection locked="0" hidden="1"/>
    </xf>
    <xf numFmtId="0" fontId="7" fillId="0" borderId="0" xfId="0" applyFont="1" applyAlignment="1">
      <alignment horizontal="right" vertical="center"/>
    </xf>
    <xf numFmtId="0" fontId="18" fillId="4" borderId="2" xfId="0" applyFont="1" applyFill="1" applyBorder="1" applyAlignment="1" applyProtection="1">
      <alignment horizontal="left" vertical="center"/>
      <protection locked="0" hidden="1"/>
    </xf>
    <xf numFmtId="0" fontId="0" fillId="4" borderId="12" xfId="0" applyFill="1" applyBorder="1" applyAlignment="1" applyProtection="1">
      <alignment horizontal="left" vertical="center"/>
      <protection locked="0"/>
    </xf>
    <xf numFmtId="0" fontId="0" fillId="4" borderId="24" xfId="0" applyFill="1" applyBorder="1" applyAlignment="1" applyProtection="1">
      <alignment horizontal="left" vertical="center"/>
      <protection locked="0"/>
    </xf>
    <xf numFmtId="0" fontId="0" fillId="4" borderId="2" xfId="0" applyFill="1" applyBorder="1" applyAlignment="1" applyProtection="1">
      <alignment horizontal="left" vertical="center"/>
      <protection locked="0" hidden="1"/>
    </xf>
    <xf numFmtId="0" fontId="37" fillId="0" borderId="0" xfId="0" applyFont="1" applyAlignment="1" applyProtection="1">
      <alignment vertical="center"/>
      <protection hidden="1"/>
    </xf>
    <xf numFmtId="0" fontId="37" fillId="0" borderId="0" xfId="0" applyFont="1" applyAlignment="1">
      <alignment vertical="center"/>
    </xf>
    <xf numFmtId="0" fontId="38" fillId="0" borderId="0" xfId="0" applyFont="1" applyAlignment="1" applyProtection="1">
      <alignment horizontal="right" vertical="center"/>
      <protection hidden="1"/>
    </xf>
    <xf numFmtId="0" fontId="37" fillId="0" borderId="0" xfId="0" applyFont="1" applyAlignment="1">
      <alignment horizontal="right" vertical="center" shrinkToFit="1"/>
    </xf>
    <xf numFmtId="0" fontId="7" fillId="0" borderId="3" xfId="0" applyFont="1" applyBorder="1" applyAlignment="1">
      <alignment horizontal="right" vertical="center" shrinkToFit="1"/>
    </xf>
    <xf numFmtId="0" fontId="18" fillId="4" borderId="12" xfId="0" applyFont="1" applyFill="1" applyBorder="1" applyAlignment="1" applyProtection="1">
      <alignment horizontal="left" vertical="center"/>
      <protection locked="0"/>
    </xf>
    <xf numFmtId="0" fontId="18" fillId="4" borderId="24" xfId="0" applyFont="1" applyFill="1" applyBorder="1" applyAlignment="1" applyProtection="1">
      <alignment horizontal="left" vertical="center"/>
      <protection locked="0"/>
    </xf>
    <xf numFmtId="0" fontId="18" fillId="4" borderId="2" xfId="2" applyFont="1" applyFill="1" applyBorder="1" applyAlignment="1" applyProtection="1">
      <alignment horizontal="left" vertical="center"/>
      <protection locked="0" hidden="1"/>
    </xf>
    <xf numFmtId="0" fontId="48" fillId="2" borderId="7" xfId="0" applyFont="1" applyFill="1" applyBorder="1" applyAlignment="1" applyProtection="1">
      <alignment vertical="center"/>
      <protection hidden="1"/>
    </xf>
    <xf numFmtId="0" fontId="1" fillId="2" borderId="27" xfId="0" applyFont="1" applyFill="1" applyBorder="1" applyAlignment="1" applyProtection="1">
      <alignment horizontal="center"/>
      <protection hidden="1"/>
    </xf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/>
    </xf>
    <xf numFmtId="0" fontId="1" fillId="2" borderId="29" xfId="0" applyFont="1" applyFill="1" applyBorder="1" applyAlignment="1" applyProtection="1">
      <alignment horizontal="center"/>
      <protection hidden="1"/>
    </xf>
    <xf numFmtId="0" fontId="15" fillId="0" borderId="0" xfId="2" applyAlignment="1" applyProtection="1">
      <alignment horizontal="center"/>
      <protection hidden="1"/>
    </xf>
    <xf numFmtId="0" fontId="42" fillId="0" borderId="0" xfId="0" applyFont="1" applyAlignment="1">
      <alignment horizontal="center"/>
    </xf>
    <xf numFmtId="49" fontId="0" fillId="4" borderId="46" xfId="0" applyNumberFormat="1" applyFill="1" applyBorder="1" applyAlignment="1" applyProtection="1">
      <alignment horizontal="left" vertical="top" wrapText="1"/>
      <protection locked="0"/>
    </xf>
    <xf numFmtId="49" fontId="0" fillId="4" borderId="47" xfId="0" applyNumberFormat="1" applyFill="1" applyBorder="1" applyAlignment="1" applyProtection="1">
      <alignment horizontal="left" vertical="top"/>
      <protection locked="0"/>
    </xf>
    <xf numFmtId="49" fontId="0" fillId="4" borderId="48" xfId="0" applyNumberFormat="1" applyFill="1" applyBorder="1" applyAlignment="1" applyProtection="1">
      <alignment horizontal="left" vertical="top"/>
      <protection locked="0"/>
    </xf>
    <xf numFmtId="49" fontId="0" fillId="4" borderId="25" xfId="0" applyNumberFormat="1" applyFill="1" applyBorder="1" applyAlignment="1" applyProtection="1">
      <alignment horizontal="left" vertical="top"/>
      <protection locked="0"/>
    </xf>
    <xf numFmtId="49" fontId="0" fillId="4" borderId="0" xfId="0" applyNumberFormat="1" applyFill="1" applyAlignment="1" applyProtection="1">
      <alignment horizontal="left" vertical="top"/>
      <protection locked="0"/>
    </xf>
    <xf numFmtId="49" fontId="0" fillId="4" borderId="3" xfId="0" applyNumberFormat="1" applyFill="1" applyBorder="1" applyAlignment="1" applyProtection="1">
      <alignment horizontal="left" vertical="top"/>
      <protection locked="0"/>
    </xf>
    <xf numFmtId="49" fontId="0" fillId="4" borderId="43" xfId="0" applyNumberFormat="1" applyFill="1" applyBorder="1" applyAlignment="1" applyProtection="1">
      <alignment horizontal="left" vertical="top"/>
      <protection locked="0"/>
    </xf>
    <xf numFmtId="49" fontId="0" fillId="4" borderId="44" xfId="0" applyNumberFormat="1" applyFill="1" applyBorder="1" applyAlignment="1" applyProtection="1">
      <alignment horizontal="left" vertical="top"/>
      <protection locked="0"/>
    </xf>
    <xf numFmtId="49" fontId="0" fillId="4" borderId="45" xfId="0" applyNumberFormat="1" applyFill="1" applyBorder="1" applyAlignment="1" applyProtection="1">
      <alignment horizontal="left" vertical="top"/>
      <protection locked="0"/>
    </xf>
    <xf numFmtId="0" fontId="41" fillId="0" borderId="0" xfId="0" applyFont="1" applyAlignment="1" applyProtection="1">
      <alignment horizontal="center"/>
      <protection hidden="1"/>
    </xf>
    <xf numFmtId="0" fontId="41" fillId="0" borderId="0" xfId="0" applyFont="1" applyAlignment="1">
      <alignment horizontal="center"/>
    </xf>
    <xf numFmtId="0" fontId="41" fillId="0" borderId="3" xfId="0" applyFont="1" applyBorder="1" applyAlignment="1">
      <alignment horizont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 hidden="1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18" fillId="4" borderId="2" xfId="0" applyFont="1" applyFill="1" applyBorder="1" applyAlignment="1" applyProtection="1">
      <alignment horizontal="left" vertical="center" shrinkToFit="1"/>
      <protection locked="0" hidden="1"/>
    </xf>
    <xf numFmtId="0" fontId="0" fillId="0" borderId="12" xfId="0" applyBorder="1" applyAlignment="1" applyProtection="1">
      <alignment horizontal="left" vertical="center" shrinkToFit="1"/>
      <protection locked="0"/>
    </xf>
    <xf numFmtId="0" fontId="0" fillId="0" borderId="24" xfId="0" applyBorder="1" applyAlignment="1" applyProtection="1">
      <alignment horizontal="left" vertical="center" shrinkToFit="1"/>
      <protection locked="0"/>
    </xf>
    <xf numFmtId="0" fontId="37" fillId="4" borderId="0" xfId="0" applyFont="1" applyFill="1" applyAlignment="1">
      <alignment horizontal="right" vertical="center" shrinkToFit="1"/>
    </xf>
    <xf numFmtId="0" fontId="2" fillId="0" borderId="0" xfId="0" applyFont="1" applyAlignment="1">
      <alignment horizontal="right" vertical="center"/>
    </xf>
    <xf numFmtId="44" fontId="0" fillId="4" borderId="2" xfId="1" applyFont="1" applyFill="1" applyBorder="1" applyAlignment="1" applyProtection="1">
      <alignment horizontal="left" vertical="center"/>
      <protection locked="0"/>
    </xf>
    <xf numFmtId="44" fontId="0" fillId="4" borderId="12" xfId="1" applyFont="1" applyFill="1" applyBorder="1" applyAlignment="1" applyProtection="1">
      <alignment horizontal="left" vertical="center"/>
      <protection locked="0"/>
    </xf>
    <xf numFmtId="44" fontId="0" fillId="4" borderId="24" xfId="1" applyFont="1" applyFill="1" applyBorder="1" applyAlignment="1" applyProtection="1">
      <alignment horizontal="left" vertical="center"/>
      <protection locked="0"/>
    </xf>
    <xf numFmtId="0" fontId="48" fillId="2" borderId="0" xfId="0" applyFont="1" applyFill="1" applyAlignment="1">
      <alignment vertical="center"/>
    </xf>
    <xf numFmtId="0" fontId="2" fillId="5" borderId="27" xfId="0" applyFont="1" applyFill="1" applyBorder="1" applyAlignment="1" applyProtection="1">
      <alignment horizontal="center" vertical="center"/>
      <protection hidden="1"/>
    </xf>
    <xf numFmtId="0" fontId="0" fillId="0" borderId="28" xfId="0" applyBorder="1" applyAlignment="1">
      <alignment vertical="center"/>
    </xf>
    <xf numFmtId="0" fontId="0" fillId="4" borderId="12" xfId="0" applyFill="1" applyBorder="1" applyAlignment="1" applyProtection="1">
      <alignment horizontal="left" vertical="center" shrinkToFit="1"/>
      <protection locked="0"/>
    </xf>
    <xf numFmtId="0" fontId="0" fillId="4" borderId="24" xfId="0" applyFill="1" applyBorder="1" applyAlignment="1" applyProtection="1">
      <alignment horizontal="left" vertical="center" shrinkToFit="1"/>
      <protection locked="0"/>
    </xf>
    <xf numFmtId="0" fontId="0" fillId="4" borderId="1" xfId="0" applyFill="1" applyBorder="1" applyAlignment="1" applyProtection="1">
      <alignment horizontal="left" vertical="center" shrinkToFit="1"/>
      <protection locked="0"/>
    </xf>
    <xf numFmtId="0" fontId="0" fillId="0" borderId="0" xfId="0" applyAlignment="1">
      <alignment vertical="center"/>
    </xf>
    <xf numFmtId="14" fontId="0" fillId="4" borderId="2" xfId="0" applyNumberFormat="1" applyFill="1" applyBorder="1" applyAlignment="1" applyProtection="1">
      <alignment horizontal="left" vertical="center"/>
      <protection locked="0" hidden="1"/>
    </xf>
    <xf numFmtId="14" fontId="17" fillId="4" borderId="2" xfId="0" applyNumberFormat="1" applyFont="1" applyFill="1" applyBorder="1" applyAlignment="1" applyProtection="1">
      <alignment horizontal="left" vertical="center"/>
      <protection locked="0" hidden="1"/>
    </xf>
    <xf numFmtId="0" fontId="7" fillId="0" borderId="3" xfId="0" applyFont="1" applyBorder="1" applyAlignment="1">
      <alignment horizontal="right" vertical="center"/>
    </xf>
  </cellXfs>
  <cellStyles count="5">
    <cellStyle name="Comma" xfId="3" builtinId="3"/>
    <cellStyle name="Currency" xfId="1" builtinId="4"/>
    <cellStyle name="Hyperlink" xfId="2" builtinId="8"/>
    <cellStyle name="Normal" xfId="0" builtinId="0"/>
    <cellStyle name="Style 1" xfId="4" xr:uid="{ED91F118-9902-4D78-B36B-233CA18E5EB7}"/>
  </cellStyles>
  <dxfs count="10"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1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186138</xdr:colOff>
      <xdr:row>0</xdr:row>
      <xdr:rowOff>58169</xdr:rowOff>
    </xdr:from>
    <xdr:to>
      <xdr:col>27</xdr:col>
      <xdr:colOff>179010</xdr:colOff>
      <xdr:row>2</xdr:row>
      <xdr:rowOff>178420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CAF80CD-411E-5EF7-3365-146218FA3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21008" y="58169"/>
          <a:ext cx="3718796" cy="866701"/>
        </a:xfrm>
        <a:prstGeom prst="rect">
          <a:avLst/>
        </a:prstGeom>
      </xdr:spPr>
    </xdr:pic>
    <xdr:clientData/>
  </xdr:twoCellAnchor>
  <xdr:twoCellAnchor>
    <xdr:from>
      <xdr:col>0</xdr:col>
      <xdr:colOff>263072</xdr:colOff>
      <xdr:row>0</xdr:row>
      <xdr:rowOff>72570</xdr:rowOff>
    </xdr:from>
    <xdr:to>
      <xdr:col>9</xdr:col>
      <xdr:colOff>92855</xdr:colOff>
      <xdr:row>1</xdr:row>
      <xdr:rowOff>136070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E40298-572E-F3D0-7DB2-8852DC23D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072" y="72570"/>
          <a:ext cx="3149926" cy="526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4785360</xdr:colOff>
      <xdr:row>0</xdr:row>
      <xdr:rowOff>0</xdr:rowOff>
    </xdr:from>
    <xdr:to>
      <xdr:col>1</xdr:col>
      <xdr:colOff>9405441</xdr:colOff>
      <xdr:row>1</xdr:row>
      <xdr:rowOff>175207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0BBD89C-3F4F-4339-97C0-2C4678E18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07380" y="0"/>
          <a:ext cx="4620081" cy="358087"/>
        </a:xfrm>
        <a:prstGeom prst="rect">
          <a:avLst/>
        </a:prstGeom>
      </xdr:spPr>
    </xdr:pic>
    <xdr:clientData/>
  </xdr:twoCellAnchor>
  <xdr:twoCellAnchor>
    <xdr:from>
      <xdr:col>1</xdr:col>
      <xdr:colOff>350921</xdr:colOff>
      <xdr:row>2</xdr:row>
      <xdr:rowOff>852235</xdr:rowOff>
    </xdr:from>
    <xdr:to>
      <xdr:col>1</xdr:col>
      <xdr:colOff>13916526</xdr:colOff>
      <xdr:row>3</xdr:row>
      <xdr:rowOff>10024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D5406CA-E8ED-EDC7-621C-1296D26FF836}"/>
            </a:ext>
          </a:extLst>
        </xdr:cNvPr>
        <xdr:cNvCxnSpPr/>
      </xdr:nvCxnSpPr>
      <xdr:spPr>
        <a:xfrm flipV="1">
          <a:off x="962526" y="1303419"/>
          <a:ext cx="13565605" cy="10026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106680</xdr:colOff>
      <xdr:row>19</xdr:row>
      <xdr:rowOff>91440</xdr:rowOff>
    </xdr:from>
    <xdr:to>
      <xdr:col>9</xdr:col>
      <xdr:colOff>243840</xdr:colOff>
      <xdr:row>19</xdr:row>
      <xdr:rowOff>137159</xdr:rowOff>
    </xdr:to>
    <xdr:sp macro="" textlink="">
      <xdr:nvSpPr>
        <xdr:cNvPr id="6" name="Arrow: Right 5">
          <a:extLst>
            <a:ext uri="{FF2B5EF4-FFF2-40B4-BE49-F238E27FC236}">
              <a16:creationId xmlns:a16="http://schemas.microsoft.com/office/drawing/2014/main" id="{5538E7AA-3ABF-64F4-3363-6676B9C0AF22}"/>
            </a:ext>
          </a:extLst>
        </xdr:cNvPr>
        <xdr:cNvSpPr/>
      </xdr:nvSpPr>
      <xdr:spPr>
        <a:xfrm>
          <a:off x="2743200" y="4777740"/>
          <a:ext cx="617220" cy="45719"/>
        </a:xfrm>
        <a:prstGeom prst="rightArrow">
          <a:avLst/>
        </a:prstGeom>
        <a:solidFill>
          <a:schemeClr val="bg2">
            <a:lumMod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211145</xdr:colOff>
      <xdr:row>1</xdr:row>
      <xdr:rowOff>61522</xdr:rowOff>
    </xdr:from>
    <xdr:to>
      <xdr:col>10</xdr:col>
      <xdr:colOff>355452</xdr:colOff>
      <xdr:row>1</xdr:row>
      <xdr:rowOff>421937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F03F1E8-9A5A-3DE1-1929-B7D19D778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690" y="119249"/>
          <a:ext cx="5099765" cy="3604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525780</xdr:colOff>
      <xdr:row>0</xdr:row>
      <xdr:rowOff>152400</xdr:rowOff>
    </xdr:from>
    <xdr:to>
      <xdr:col>22</xdr:col>
      <xdr:colOff>533400</xdr:colOff>
      <xdr:row>18</xdr:row>
      <xdr:rowOff>160020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46DDE48-6344-5DA3-0590-4DBD4655A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00" y="152400"/>
          <a:ext cx="2446020" cy="3299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cia Aubin" id="{882802D4-4033-4D21-A929-A84D361A5DD9}" userId="S::Marcia.Aubin@thepaperstore.com::7cbc2e31-8da9-4838-8410-a937394b79d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20" dT="2024-09-18T13:50:27.70" personId="{882802D4-4033-4D21-A929-A84D361A5DD9}" id="{2F5A7EF9-EB71-4AB1-9059-001B44FDADF8}">
    <text>Section you write in is not justified on right margin. Adjust the box so the right parenthesis is showing</text>
  </threadedComment>
  <threadedComment ref="R39" dT="2024-09-18T13:46:39.78" personId="{882802D4-4033-4D21-A929-A84D361A5DD9}" id="{B8B40F2F-EE31-4F19-AAB2-2C89F4779F83}">
    <text>Just realized we have no spot for skid dimensions for LTL or TL shipments. Perhaps we can add them here take from line 21 down.</text>
  </threadedComment>
  <threadedComment ref="R39" dT="2024-09-24T18:56:40.03" personId="{882802D4-4033-4D21-A929-A84D361A5DD9}" id="{C349601A-E246-462E-A5C2-772311F9719A}" parentId="{B8B40F2F-EE31-4F19-AAB2-2C89F4779F83}">
    <text>Room for Pallet Dimensions L x W x H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hepaperstore.com/supplier" TargetMode="External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thepaperstore.com/supplier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thepaperstore.com/supplier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B69D7-9121-4D39-84CF-867C0294C5BB}">
  <sheetPr>
    <pageSetUpPr fitToPage="1"/>
  </sheetPr>
  <dimension ref="A1:AE60"/>
  <sheetViews>
    <sheetView showGridLines="0" zoomScale="105" zoomScaleNormal="105" workbookViewId="0">
      <selection activeCell="B24" sqref="B24:I24"/>
    </sheetView>
  </sheetViews>
  <sheetFormatPr defaultColWidth="0" defaultRowHeight="14.5" zeroHeight="1" x14ac:dyDescent="0.35"/>
  <cols>
    <col min="1" max="1" width="8.81640625" customWidth="1"/>
    <col min="2" max="2" width="5.81640625" customWidth="1"/>
    <col min="3" max="3" width="5.1796875" customWidth="1"/>
    <col min="4" max="4" width="5" customWidth="1"/>
    <col min="5" max="5" width="7.1796875" customWidth="1"/>
    <col min="6" max="7" width="6.1796875" customWidth="1"/>
    <col min="8" max="8" width="0.81640625" customWidth="1"/>
    <col min="9" max="9" width="4.453125" customWidth="1"/>
    <col min="10" max="12" width="4.1796875" customWidth="1"/>
    <col min="13" max="13" width="5.453125" customWidth="1"/>
    <col min="14" max="14" width="4.81640625" customWidth="1"/>
    <col min="15" max="15" width="1.1796875" customWidth="1"/>
    <col min="16" max="16" width="4.1796875" customWidth="1"/>
    <col min="17" max="18" width="5.453125" customWidth="1"/>
    <col min="19" max="19" width="5.1796875" customWidth="1"/>
    <col min="20" max="20" width="7.54296875" customWidth="1"/>
    <col min="21" max="21" width="6.453125" customWidth="1"/>
    <col min="22" max="22" width="1.1796875" customWidth="1"/>
    <col min="23" max="25" width="4.1796875" customWidth="1"/>
    <col min="26" max="26" width="5.453125" customWidth="1"/>
    <col min="27" max="27" width="5.1796875" customWidth="1"/>
    <col min="28" max="28" width="5.453125" customWidth="1"/>
    <col min="29" max="30" width="1.453125" customWidth="1"/>
    <col min="31" max="31" width="0" hidden="1" customWidth="1"/>
    <col min="32" max="16384" width="4.81640625" hidden="1"/>
  </cols>
  <sheetData>
    <row r="1" spans="1:29" ht="37.25" customHeight="1" x14ac:dyDescent="0.35"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ht="21.65" customHeight="1" x14ac:dyDescent="0.35">
      <c r="A2" s="97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ht="54" customHeight="1" thickBot="1" x14ac:dyDescent="0.4">
      <c r="A4" s="205" t="s">
        <v>56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</row>
    <row r="5" spans="1:29" ht="20.75" customHeight="1" thickBot="1" x14ac:dyDescent="0.4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269" t="s">
        <v>0</v>
      </c>
      <c r="T5" s="270"/>
      <c r="U5" s="270"/>
      <c r="V5" s="270"/>
      <c r="W5" s="271"/>
      <c r="X5" s="266"/>
      <c r="Y5" s="267"/>
      <c r="Z5" s="268"/>
      <c r="AA5" s="10"/>
      <c r="AB5" s="10"/>
      <c r="AC5" s="10"/>
    </row>
    <row r="6" spans="1:29" x14ac:dyDescent="0.35">
      <c r="A6" s="10"/>
      <c r="B6" s="216" t="s">
        <v>1</v>
      </c>
      <c r="C6" s="216"/>
      <c r="D6" s="217"/>
      <c r="E6" s="217"/>
      <c r="F6" s="217"/>
      <c r="G6" s="207"/>
      <c r="H6" s="208"/>
      <c r="I6" s="208"/>
      <c r="J6" s="209"/>
      <c r="K6" s="27"/>
      <c r="L6" s="27"/>
      <c r="M6" s="27"/>
      <c r="N6" s="27"/>
      <c r="O6" s="27"/>
      <c r="P6" s="27"/>
      <c r="Q6" s="27"/>
      <c r="R6" s="27"/>
      <c r="S6" s="13"/>
      <c r="T6" s="226"/>
      <c r="U6" s="227"/>
      <c r="V6" s="227"/>
      <c r="W6" s="227"/>
      <c r="X6" s="227"/>
      <c r="Y6" s="227"/>
      <c r="Z6" s="227"/>
      <c r="AA6" s="227"/>
      <c r="AB6" s="227"/>
      <c r="AC6" s="227"/>
    </row>
    <row r="7" spans="1:29" ht="15" thickBot="1" x14ac:dyDescent="0.4">
      <c r="A7" s="10"/>
      <c r="B7" s="216" t="s">
        <v>2</v>
      </c>
      <c r="C7" s="216"/>
      <c r="D7" s="217"/>
      <c r="E7" s="217"/>
      <c r="F7" s="218"/>
      <c r="G7" s="207"/>
      <c r="H7" s="208"/>
      <c r="I7" s="208"/>
      <c r="J7" s="209"/>
      <c r="K7" s="13"/>
      <c r="L7" s="13"/>
      <c r="M7" s="13"/>
      <c r="N7" s="13"/>
      <c r="O7" s="13"/>
      <c r="P7" s="13"/>
      <c r="Q7" s="13"/>
      <c r="R7" s="13"/>
      <c r="S7" s="226" t="s">
        <v>3</v>
      </c>
      <c r="T7" s="227"/>
      <c r="U7" s="227"/>
      <c r="V7" s="227"/>
      <c r="W7" s="227"/>
      <c r="X7" s="227"/>
      <c r="Y7" s="227"/>
      <c r="Z7" s="227"/>
      <c r="AA7" s="227"/>
      <c r="AB7" s="227"/>
    </row>
    <row r="8" spans="1:29" ht="15" thickBot="1" x14ac:dyDescent="0.4">
      <c r="A8" s="10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222" t="s">
        <v>4</v>
      </c>
      <c r="R8" s="222"/>
      <c r="S8" s="222"/>
      <c r="T8" s="222"/>
      <c r="U8" s="223"/>
      <c r="V8" s="224"/>
      <c r="W8" s="224"/>
      <c r="X8" s="224"/>
      <c r="Y8" s="224"/>
      <c r="Z8" s="224"/>
      <c r="AA8" s="224"/>
      <c r="AB8" s="225"/>
    </row>
    <row r="9" spans="1:29" ht="15" thickBot="1" x14ac:dyDescent="0.4">
      <c r="A9" s="10"/>
      <c r="B9" s="216" t="s">
        <v>5</v>
      </c>
      <c r="C9" s="216"/>
      <c r="D9" s="217"/>
      <c r="E9" s="217"/>
      <c r="F9" s="217"/>
      <c r="G9" s="219"/>
      <c r="H9" s="220"/>
      <c r="I9" s="220"/>
      <c r="J9" s="220"/>
      <c r="K9" s="220"/>
      <c r="L9" s="220"/>
      <c r="M9" s="221"/>
      <c r="N9" s="13"/>
      <c r="O9" s="13"/>
      <c r="P9" s="13"/>
      <c r="Q9" s="222" t="s">
        <v>6</v>
      </c>
      <c r="R9" s="222"/>
      <c r="S9" s="222"/>
      <c r="T9" s="222"/>
      <c r="U9" s="223"/>
      <c r="V9" s="224"/>
      <c r="W9" s="224"/>
      <c r="X9" s="224"/>
      <c r="Y9" s="224"/>
      <c r="Z9" s="224"/>
      <c r="AA9" s="224"/>
      <c r="AB9" s="225"/>
    </row>
    <row r="10" spans="1:29" ht="15" thickBot="1" x14ac:dyDescent="0.4">
      <c r="A10" s="10"/>
      <c r="B10" s="216" t="s">
        <v>7</v>
      </c>
      <c r="C10" s="216"/>
      <c r="D10" s="217"/>
      <c r="E10" s="217"/>
      <c r="F10" s="217"/>
      <c r="G10" s="210"/>
      <c r="H10" s="211"/>
      <c r="I10" s="212"/>
      <c r="J10" s="13"/>
      <c r="K10" s="13"/>
      <c r="L10" s="13"/>
      <c r="M10" s="13"/>
      <c r="N10" s="13"/>
      <c r="O10" s="13"/>
      <c r="P10" s="13"/>
      <c r="Q10" s="222" t="s">
        <v>8</v>
      </c>
      <c r="R10" s="222"/>
      <c r="S10" s="222"/>
      <c r="T10" s="223"/>
      <c r="U10" s="224"/>
      <c r="V10" s="224"/>
      <c r="W10" s="224"/>
      <c r="X10" s="225"/>
      <c r="Y10" s="14" t="s">
        <v>9</v>
      </c>
      <c r="Z10" s="96"/>
      <c r="AA10" s="15" t="s">
        <v>10</v>
      </c>
      <c r="AB10" s="16"/>
    </row>
    <row r="11" spans="1:29" x14ac:dyDescent="0.35">
      <c r="A11" s="10"/>
      <c r="B11" s="11"/>
      <c r="C11" s="11"/>
      <c r="D11" s="11"/>
      <c r="E11" s="11"/>
      <c r="F11" s="11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</row>
    <row r="12" spans="1:29" ht="15" thickBot="1" x14ac:dyDescent="0.4">
      <c r="A12" s="10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7"/>
      <c r="S12" s="17"/>
      <c r="T12" s="228" t="s">
        <v>11</v>
      </c>
      <c r="U12" s="229"/>
      <c r="V12" s="229"/>
      <c r="W12" s="229"/>
      <c r="X12" s="229"/>
      <c r="Y12" s="229"/>
      <c r="Z12" s="229"/>
      <c r="AA12" s="229"/>
      <c r="AB12" s="229"/>
      <c r="AC12" s="229"/>
    </row>
    <row r="13" spans="1:29" ht="15" thickBot="1" x14ac:dyDescent="0.4">
      <c r="A13" s="10"/>
      <c r="B13" s="216" t="s">
        <v>12</v>
      </c>
      <c r="C13" s="216"/>
      <c r="D13" s="217"/>
      <c r="E13" s="217"/>
      <c r="F13" s="217"/>
      <c r="G13" s="219"/>
      <c r="H13" s="220"/>
      <c r="I13" s="220"/>
      <c r="J13" s="220"/>
      <c r="K13" s="220"/>
      <c r="L13" s="220"/>
      <c r="M13" s="220"/>
      <c r="N13" s="221"/>
      <c r="O13" s="13"/>
      <c r="P13" s="13"/>
      <c r="Q13" s="222" t="s">
        <v>13</v>
      </c>
      <c r="R13" s="222"/>
      <c r="S13" s="222" t="s">
        <v>13</v>
      </c>
      <c r="T13" s="222"/>
      <c r="U13" s="223"/>
      <c r="V13" s="224"/>
      <c r="W13" s="224"/>
      <c r="X13" s="224"/>
      <c r="Y13" s="224"/>
      <c r="Z13" s="224"/>
      <c r="AA13" s="224"/>
      <c r="AB13" s="225"/>
    </row>
    <row r="14" spans="1:29" ht="15" thickBot="1" x14ac:dyDescent="0.4">
      <c r="A14" s="10"/>
      <c r="B14" s="216" t="s">
        <v>14</v>
      </c>
      <c r="C14" s="216"/>
      <c r="D14" s="217"/>
      <c r="E14" s="217"/>
      <c r="F14" s="217"/>
      <c r="G14" s="230"/>
      <c r="H14" s="220"/>
      <c r="I14" s="220"/>
      <c r="J14" s="220"/>
      <c r="K14" s="220"/>
      <c r="L14" s="220"/>
      <c r="M14" s="220"/>
      <c r="N14" s="221"/>
      <c r="O14" s="13"/>
      <c r="P14" s="13"/>
      <c r="Q14" s="222"/>
      <c r="R14" s="222"/>
      <c r="S14" s="222"/>
      <c r="T14" s="222"/>
      <c r="U14" s="223"/>
      <c r="V14" s="224"/>
      <c r="W14" s="224"/>
      <c r="X14" s="224"/>
      <c r="Y14" s="224"/>
      <c r="Z14" s="224"/>
      <c r="AA14" s="224"/>
      <c r="AB14" s="225"/>
    </row>
    <row r="15" spans="1:29" ht="15" thickBot="1" x14ac:dyDescent="0.4">
      <c r="A15" s="10"/>
      <c r="B15" s="216" t="s">
        <v>15</v>
      </c>
      <c r="C15" s="216"/>
      <c r="D15" s="217"/>
      <c r="E15" s="217"/>
      <c r="F15" s="217"/>
      <c r="G15" s="213"/>
      <c r="H15" s="214"/>
      <c r="I15" s="214"/>
      <c r="J15" s="215"/>
      <c r="K15" s="13"/>
      <c r="L15" s="13"/>
      <c r="M15" s="13"/>
      <c r="N15" s="13"/>
      <c r="O15" s="13"/>
      <c r="P15" s="13"/>
      <c r="Q15" s="222" t="s">
        <v>6</v>
      </c>
      <c r="R15" s="222"/>
      <c r="S15" s="222"/>
      <c r="T15" s="222"/>
      <c r="U15" s="223"/>
      <c r="V15" s="224"/>
      <c r="W15" s="224"/>
      <c r="X15" s="224"/>
      <c r="Y15" s="224"/>
      <c r="Z15" s="224"/>
      <c r="AA15" s="224"/>
      <c r="AB15" s="225"/>
    </row>
    <row r="16" spans="1:29" ht="15" thickBot="1" x14ac:dyDescent="0.4">
      <c r="A16" s="10"/>
      <c r="B16" s="18"/>
      <c r="C16" s="18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222" t="s">
        <v>8</v>
      </c>
      <c r="R16" s="222"/>
      <c r="S16" s="222"/>
      <c r="T16" s="223"/>
      <c r="U16" s="224"/>
      <c r="V16" s="224"/>
      <c r="W16" s="224"/>
      <c r="X16" s="225"/>
      <c r="Y16" s="14" t="s">
        <v>9</v>
      </c>
      <c r="Z16" s="96"/>
      <c r="AA16" s="15" t="s">
        <v>10</v>
      </c>
      <c r="AB16" s="16"/>
    </row>
    <row r="17" spans="1:30" ht="15" thickBot="1" x14ac:dyDescent="0.4">
      <c r="A17" s="10"/>
      <c r="B17" s="247" t="s">
        <v>16</v>
      </c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0"/>
      <c r="N17" s="10"/>
      <c r="O17" s="13"/>
      <c r="P17" s="10"/>
      <c r="Q17" s="12"/>
      <c r="R17" s="12"/>
      <c r="S17" s="21"/>
      <c r="T17" s="22"/>
      <c r="U17" s="22"/>
      <c r="V17" s="22"/>
      <c r="W17" s="22"/>
      <c r="X17" s="22"/>
      <c r="Y17" s="23"/>
      <c r="Z17" s="24"/>
      <c r="AA17" s="24"/>
      <c r="AB17" s="22"/>
      <c r="AC17" s="8"/>
    </row>
    <row r="18" spans="1:30" ht="15.5" thickBot="1" x14ac:dyDescent="0.4">
      <c r="A18" s="10"/>
      <c r="B18" s="278" t="s">
        <v>18</v>
      </c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0"/>
      <c r="N18" s="10"/>
      <c r="O18" s="13"/>
      <c r="P18" s="10"/>
      <c r="Q18" s="12"/>
      <c r="R18" s="27"/>
      <c r="S18" s="28" t="s">
        <v>19</v>
      </c>
      <c r="T18" s="223"/>
      <c r="U18" s="285"/>
      <c r="V18" s="285"/>
      <c r="W18" s="285"/>
      <c r="X18" s="285"/>
      <c r="Y18" s="285"/>
      <c r="Z18" s="285"/>
      <c r="AA18" s="285"/>
      <c r="AB18" s="286"/>
      <c r="AC18" s="8"/>
    </row>
    <row r="19" spans="1:30" ht="11" customHeight="1" thickBot="1" x14ac:dyDescent="0.4">
      <c r="A19" s="10"/>
      <c r="B19" s="25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10"/>
      <c r="N19" s="13"/>
      <c r="O19" s="10"/>
      <c r="P19" s="10"/>
      <c r="Q19" s="10"/>
      <c r="R19" s="12"/>
      <c r="S19" s="12"/>
      <c r="T19" s="21"/>
      <c r="U19" s="22"/>
      <c r="V19" s="22"/>
      <c r="W19" s="22"/>
      <c r="X19" s="22"/>
      <c r="Y19" s="22"/>
      <c r="Z19" s="23"/>
      <c r="AA19" s="24"/>
      <c r="AB19" s="24"/>
      <c r="AC19" s="22"/>
      <c r="AD19" s="8"/>
    </row>
    <row r="20" spans="1:30" ht="15.5" thickBot="1" x14ac:dyDescent="0.4">
      <c r="A20" s="10"/>
      <c r="B20" s="25" t="s">
        <v>57</v>
      </c>
      <c r="C20" s="26"/>
      <c r="D20" s="26"/>
      <c r="E20" s="26"/>
      <c r="F20" s="26"/>
      <c r="G20" s="26"/>
      <c r="H20" s="10"/>
      <c r="I20" s="10"/>
      <c r="J20" s="10"/>
      <c r="K20" s="242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4"/>
    </row>
    <row r="21" spans="1:30" ht="10.25" customHeight="1" thickBot="1" x14ac:dyDescent="0.4">
      <c r="A21" s="10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8"/>
      <c r="Q21" s="13"/>
      <c r="R21" s="13"/>
      <c r="S21" s="19"/>
      <c r="T21" s="13"/>
      <c r="U21" s="13"/>
      <c r="V21" s="19"/>
      <c r="W21" s="13"/>
      <c r="X21" s="19"/>
      <c r="Y21" s="13"/>
      <c r="Z21" s="13"/>
      <c r="AA21" s="13"/>
      <c r="AB21" s="13"/>
      <c r="AC21" s="13"/>
    </row>
    <row r="22" spans="1:30" ht="25.25" customHeight="1" x14ac:dyDescent="0.35">
      <c r="A22" s="10"/>
      <c r="B22" s="238" t="s">
        <v>20</v>
      </c>
      <c r="C22" s="238"/>
      <c r="D22" s="239"/>
      <c r="E22" s="239"/>
      <c r="F22" s="239"/>
      <c r="G22" s="239"/>
      <c r="H22" s="239"/>
      <c r="I22" s="239"/>
      <c r="J22" s="256"/>
      <c r="K22" s="257"/>
      <c r="L22" s="257"/>
      <c r="M22" s="257"/>
      <c r="N22" s="257"/>
      <c r="O22" s="257"/>
      <c r="P22" s="257"/>
      <c r="Q22" s="257"/>
      <c r="R22" s="257"/>
      <c r="S22" s="257"/>
      <c r="T22" s="257"/>
      <c r="U22" s="257"/>
      <c r="V22" s="257"/>
      <c r="W22" s="257"/>
      <c r="X22" s="257"/>
      <c r="Y22" s="257"/>
      <c r="Z22" s="257"/>
      <c r="AA22" s="257"/>
      <c r="AB22" s="258"/>
    </row>
    <row r="23" spans="1:30" ht="27" customHeight="1" thickBot="1" x14ac:dyDescent="0.4">
      <c r="A23" s="10"/>
      <c r="B23" s="236" t="s">
        <v>21</v>
      </c>
      <c r="C23" s="237"/>
      <c r="D23" s="237"/>
      <c r="E23" s="237"/>
      <c r="F23" s="237"/>
      <c r="G23" s="237"/>
      <c r="H23" s="237"/>
      <c r="I23" s="237"/>
      <c r="J23" s="259"/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  <c r="AA23" s="260"/>
      <c r="AB23" s="261"/>
    </row>
    <row r="24" spans="1:30" s="99" customFormat="1" ht="16" x14ac:dyDescent="0.4">
      <c r="A24" s="98"/>
      <c r="B24" s="245" t="s">
        <v>22</v>
      </c>
      <c r="C24" s="246"/>
      <c r="D24" s="246"/>
      <c r="E24" s="246"/>
      <c r="F24" s="246"/>
      <c r="G24" s="246"/>
      <c r="H24" s="246"/>
      <c r="I24" s="246"/>
    </row>
    <row r="25" spans="1:30" ht="9" customHeight="1" thickBot="1" x14ac:dyDescent="0.4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240"/>
      <c r="AB25" s="241"/>
      <c r="AC25" s="29"/>
    </row>
    <row r="26" spans="1:30" s="6" customFormat="1" ht="21.65" customHeight="1" thickBot="1" x14ac:dyDescent="0.4">
      <c r="A26" s="30"/>
      <c r="B26" s="31" t="s">
        <v>23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3"/>
      <c r="U26" s="10"/>
      <c r="V26" s="231" t="s">
        <v>24</v>
      </c>
      <c r="W26" s="232"/>
      <c r="X26" s="233"/>
      <c r="Y26" s="30"/>
      <c r="Z26" s="34" t="s">
        <v>25</v>
      </c>
      <c r="AA26" s="234" cm="1">
        <f t="array" ref="AA26">SUM(G29:G33+N29:N33+U29:U33+AB29:AB33)</f>
        <v>0</v>
      </c>
      <c r="AB26" s="235"/>
      <c r="AC26" s="35"/>
    </row>
    <row r="27" spans="1:30" ht="15.5" thickBot="1" x14ac:dyDescent="0.4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29"/>
    </row>
    <row r="28" spans="1:30" s="1" customFormat="1" ht="21" x14ac:dyDescent="0.35">
      <c r="A28" s="36"/>
      <c r="B28" s="94" t="s">
        <v>26</v>
      </c>
      <c r="C28" s="91" t="s">
        <v>27</v>
      </c>
      <c r="D28" s="91" t="s">
        <v>28</v>
      </c>
      <c r="E28" s="91" t="s">
        <v>29</v>
      </c>
      <c r="F28" s="92" t="s">
        <v>30</v>
      </c>
      <c r="G28" s="93" t="s">
        <v>31</v>
      </c>
      <c r="H28" s="37"/>
      <c r="I28" s="94" t="s">
        <v>26</v>
      </c>
      <c r="J28" s="91" t="s">
        <v>27</v>
      </c>
      <c r="K28" s="91" t="s">
        <v>28</v>
      </c>
      <c r="L28" s="91" t="s">
        <v>29</v>
      </c>
      <c r="M28" s="92" t="s">
        <v>30</v>
      </c>
      <c r="N28" s="93" t="s">
        <v>31</v>
      </c>
      <c r="O28" s="37"/>
      <c r="P28" s="95" t="s">
        <v>26</v>
      </c>
      <c r="Q28" s="91" t="s">
        <v>27</v>
      </c>
      <c r="R28" s="91" t="s">
        <v>28</v>
      </c>
      <c r="S28" s="91" t="s">
        <v>29</v>
      </c>
      <c r="T28" s="92" t="s">
        <v>30</v>
      </c>
      <c r="U28" s="93" t="s">
        <v>31</v>
      </c>
      <c r="V28" s="37"/>
      <c r="W28" s="95" t="s">
        <v>26</v>
      </c>
      <c r="X28" s="91" t="s">
        <v>27</v>
      </c>
      <c r="Y28" s="91" t="s">
        <v>28</v>
      </c>
      <c r="Z28" s="91" t="s">
        <v>29</v>
      </c>
      <c r="AA28" s="92" t="s">
        <v>30</v>
      </c>
      <c r="AB28" s="93" t="s">
        <v>31</v>
      </c>
      <c r="AC28" s="38"/>
    </row>
    <row r="29" spans="1:30" x14ac:dyDescent="0.35">
      <c r="A29" s="10"/>
      <c r="B29" s="39">
        <v>1</v>
      </c>
      <c r="C29" s="40"/>
      <c r="D29" s="40"/>
      <c r="E29" s="40"/>
      <c r="F29" s="40"/>
      <c r="G29" s="41">
        <f>IFERROR(ROUNDUP(MAX(F29,(C29*D29*E29/$V$26)),0),ROUNDUP(F29,0))</f>
        <v>0</v>
      </c>
      <c r="H29" s="42"/>
      <c r="I29" s="43">
        <f>+B29+5</f>
        <v>6</v>
      </c>
      <c r="J29" s="40"/>
      <c r="K29" s="40"/>
      <c r="L29" s="40"/>
      <c r="M29" s="40"/>
      <c r="N29" s="41">
        <f>IFERROR(ROUNDUP(MAX(M29,(J29*K29*L29/$V$26)),0),ROUNDUP(M29,0))</f>
        <v>0</v>
      </c>
      <c r="O29" s="42"/>
      <c r="P29" s="43">
        <f>+I29+5</f>
        <v>11</v>
      </c>
      <c r="Q29" s="40"/>
      <c r="R29" s="40"/>
      <c r="S29" s="40"/>
      <c r="T29" s="40"/>
      <c r="U29" s="41">
        <f>IFERROR(ROUNDUP(MAX(T29,(Q29*R29*S29/$V$26)),0),ROUNDUP(T29,0))</f>
        <v>0</v>
      </c>
      <c r="V29" s="42"/>
      <c r="W29" s="43">
        <f>+P29+5</f>
        <v>16</v>
      </c>
      <c r="X29" s="40"/>
      <c r="Y29" s="40"/>
      <c r="Z29" s="40"/>
      <c r="AA29" s="40"/>
      <c r="AB29" s="44">
        <f>IFERROR(ROUNDUP(MAX(AA29,(X29*Y29*Z29/$V$26)),0),ROUNDUP(AA29,0))</f>
        <v>0</v>
      </c>
      <c r="AC29" s="45"/>
    </row>
    <row r="30" spans="1:30" x14ac:dyDescent="0.35">
      <c r="A30" s="10"/>
      <c r="B30" s="39">
        <v>2</v>
      </c>
      <c r="C30" s="40"/>
      <c r="D30" s="40"/>
      <c r="E30" s="40"/>
      <c r="F30" s="40"/>
      <c r="G30" s="41">
        <f>IFERROR(ROUNDUP(MAX(F30,(C30*D30*E30/$V$26)),0),ROUNDUP(F30,0))</f>
        <v>0</v>
      </c>
      <c r="H30" s="42"/>
      <c r="I30" s="43">
        <f t="shared" ref="I30:I33" si="0">+B30+5</f>
        <v>7</v>
      </c>
      <c r="J30" s="40"/>
      <c r="K30" s="40"/>
      <c r="L30" s="40"/>
      <c r="M30" s="40"/>
      <c r="N30" s="41">
        <f>IFERROR(ROUNDUP(MAX(M30,(J30*K30*L30/$V$26)),0),ROUNDUP(M30,0))</f>
        <v>0</v>
      </c>
      <c r="O30" s="42"/>
      <c r="P30" s="43">
        <f t="shared" ref="P30:P33" si="1">+I30+5</f>
        <v>12</v>
      </c>
      <c r="Q30" s="40"/>
      <c r="R30" s="40"/>
      <c r="S30" s="40"/>
      <c r="T30" s="40"/>
      <c r="U30" s="41">
        <f>IFERROR(ROUNDUP(MAX(T30,(Q30*R30*S30/$V$26)),0),ROUNDUP(T30,0))</f>
        <v>0</v>
      </c>
      <c r="V30" s="42"/>
      <c r="W30" s="43">
        <f t="shared" ref="W30:W33" si="2">+P30+5</f>
        <v>17</v>
      </c>
      <c r="X30" s="40"/>
      <c r="Y30" s="40"/>
      <c r="Z30" s="40"/>
      <c r="AA30" s="40"/>
      <c r="AB30" s="44">
        <f>IFERROR(ROUNDUP(MAX(AA30,(X30*Y30*Z30/$V$26)),0),ROUNDUP(AA30,0))</f>
        <v>0</v>
      </c>
      <c r="AC30" s="45"/>
    </row>
    <row r="31" spans="1:30" x14ac:dyDescent="0.35">
      <c r="A31" s="10"/>
      <c r="B31" s="39">
        <v>3</v>
      </c>
      <c r="C31" s="40"/>
      <c r="D31" s="40"/>
      <c r="E31" s="40"/>
      <c r="F31" s="40"/>
      <c r="G31" s="41">
        <f>IFERROR(ROUNDUP(MAX(F31,(C31*D31*E31/$V$26)),0),ROUNDUP(F31,0))</f>
        <v>0</v>
      </c>
      <c r="H31" s="42"/>
      <c r="I31" s="43">
        <f t="shared" si="0"/>
        <v>8</v>
      </c>
      <c r="J31" s="40"/>
      <c r="K31" s="40"/>
      <c r="L31" s="40"/>
      <c r="M31" s="40"/>
      <c r="N31" s="41">
        <f>IFERROR(ROUNDUP(MAX(M31,(J31*K31*L31/$V$26)),0),ROUNDUP(M31,0))</f>
        <v>0</v>
      </c>
      <c r="O31" s="42"/>
      <c r="P31" s="43">
        <f t="shared" si="1"/>
        <v>13</v>
      </c>
      <c r="Q31" s="40"/>
      <c r="R31" s="40"/>
      <c r="S31" s="40"/>
      <c r="T31" s="40"/>
      <c r="U31" s="41">
        <f>IFERROR(ROUNDUP(MAX(T31,(Q31*R31*S31/$V$26)),0),ROUNDUP(T31,0))</f>
        <v>0</v>
      </c>
      <c r="V31" s="42"/>
      <c r="W31" s="43">
        <f t="shared" si="2"/>
        <v>18</v>
      </c>
      <c r="X31" s="40"/>
      <c r="Y31" s="40"/>
      <c r="Z31" s="40"/>
      <c r="AA31" s="40"/>
      <c r="AB31" s="44">
        <f>IFERROR(ROUNDUP(MAX(AA31,(X31*Y31*Z31/$V$26)),0),ROUNDUP(AA31,0))</f>
        <v>0</v>
      </c>
      <c r="AC31" s="45"/>
    </row>
    <row r="32" spans="1:30" x14ac:dyDescent="0.35">
      <c r="A32" s="10"/>
      <c r="B32" s="39">
        <v>4</v>
      </c>
      <c r="C32" s="40"/>
      <c r="D32" s="40"/>
      <c r="E32" s="40"/>
      <c r="F32" s="40"/>
      <c r="G32" s="41">
        <f>IFERROR(ROUNDUP(MAX(F32,(C32*D32*E32/$V$26)),0),ROUNDUP(F32,0))</f>
        <v>0</v>
      </c>
      <c r="H32" s="42"/>
      <c r="I32" s="43">
        <f t="shared" si="0"/>
        <v>9</v>
      </c>
      <c r="J32" s="40"/>
      <c r="K32" s="40"/>
      <c r="L32" s="40"/>
      <c r="M32" s="40"/>
      <c r="N32" s="41">
        <f>IFERROR(ROUNDUP(MAX(M32,(J32*K32*L32/$V$26)),0),ROUNDUP(M32,0))</f>
        <v>0</v>
      </c>
      <c r="O32" s="42"/>
      <c r="P32" s="43">
        <f t="shared" si="1"/>
        <v>14</v>
      </c>
      <c r="Q32" s="40"/>
      <c r="R32" s="40"/>
      <c r="S32" s="40"/>
      <c r="T32" s="40"/>
      <c r="U32" s="41">
        <f>IFERROR(ROUNDUP(MAX(T32,(Q32*R32*S32/$V$26)),0),ROUNDUP(T32,0))</f>
        <v>0</v>
      </c>
      <c r="V32" s="42"/>
      <c r="W32" s="43">
        <f t="shared" si="2"/>
        <v>19</v>
      </c>
      <c r="X32" s="40"/>
      <c r="Y32" s="40"/>
      <c r="Z32" s="40"/>
      <c r="AA32" s="40"/>
      <c r="AB32" s="44">
        <f>IFERROR(ROUNDUP(MAX(AA32,(X32*Y32*Z32/$V$26)),0),ROUNDUP(AA32,0))</f>
        <v>0</v>
      </c>
      <c r="AC32" s="45"/>
    </row>
    <row r="33" spans="1:29" ht="15" thickBot="1" x14ac:dyDescent="0.4">
      <c r="A33" s="10"/>
      <c r="B33" s="46">
        <v>5</v>
      </c>
      <c r="C33" s="40"/>
      <c r="D33" s="40"/>
      <c r="E33" s="40"/>
      <c r="F33" s="40"/>
      <c r="G33" s="47">
        <f>IFERROR(ROUNDUP(MAX(F33,(C33*D33*E33/$V$26)),0),ROUNDUP(F33,0))</f>
        <v>0</v>
      </c>
      <c r="H33" s="48"/>
      <c r="I33" s="49">
        <f t="shared" si="0"/>
        <v>10</v>
      </c>
      <c r="J33" s="40"/>
      <c r="K33" s="40"/>
      <c r="L33" s="40"/>
      <c r="M33" s="40"/>
      <c r="N33" s="47">
        <f>IFERROR(ROUNDUP(MAX(M33,(J33*K33*L33/$V$26)),0),ROUNDUP(M33,0))</f>
        <v>0</v>
      </c>
      <c r="O33" s="48"/>
      <c r="P33" s="49">
        <f t="shared" si="1"/>
        <v>15</v>
      </c>
      <c r="Q33" s="40"/>
      <c r="R33" s="40"/>
      <c r="S33" s="40"/>
      <c r="T33" s="40"/>
      <c r="U33" s="47">
        <f>IFERROR(ROUNDUP(MAX(T33,(Q33*R33*S33/$V$26)),0),ROUNDUP(T33,0))</f>
        <v>0</v>
      </c>
      <c r="V33" s="48"/>
      <c r="W33" s="49">
        <f t="shared" si="2"/>
        <v>20</v>
      </c>
      <c r="X33" s="40"/>
      <c r="Y33" s="40"/>
      <c r="Z33" s="40"/>
      <c r="AA33" s="40"/>
      <c r="AB33" s="50">
        <f>IFERROR(ROUNDUP(MAX(AA33,(X33*Y33*Z33/$V$26)),0),ROUNDUP(AA33,0))</f>
        <v>0</v>
      </c>
      <c r="AC33" s="45"/>
    </row>
    <row r="34" spans="1:29" ht="15.5" thickBot="1" x14ac:dyDescent="0.4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29"/>
    </row>
    <row r="35" spans="1:29" ht="15.5" thickBot="1" x14ac:dyDescent="0.4">
      <c r="A35" s="10"/>
      <c r="B35" s="51" t="s">
        <v>32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 t="s">
        <v>33</v>
      </c>
      <c r="N35" s="52"/>
      <c r="O35" s="52"/>
      <c r="P35" s="52" t="s">
        <v>34</v>
      </c>
      <c r="Q35" s="52"/>
      <c r="R35" s="52"/>
      <c r="S35" s="283" t="s">
        <v>35</v>
      </c>
      <c r="T35" s="283"/>
      <c r="U35" s="52"/>
      <c r="V35" s="52"/>
      <c r="W35" s="284" t="s">
        <v>36</v>
      </c>
      <c r="X35" s="284"/>
      <c r="Y35" s="52"/>
      <c r="Z35" s="52" t="s">
        <v>37</v>
      </c>
      <c r="AA35" s="52"/>
      <c r="AB35" s="53"/>
      <c r="AC35" s="10"/>
    </row>
    <row r="36" spans="1:29" ht="15" thickBot="1" x14ac:dyDescent="0.4">
      <c r="A36" s="10"/>
      <c r="B36" s="54" t="s">
        <v>38</v>
      </c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>
        <f>SUM(C39:C52)+SUM(R39:R52)</f>
        <v>0</v>
      </c>
      <c r="N36" s="57"/>
      <c r="O36" s="57"/>
      <c r="P36" s="281">
        <f>SUM(F39:F52)+SUM(U39:U52)</f>
        <v>0</v>
      </c>
      <c r="Q36" s="282"/>
      <c r="R36" s="57"/>
      <c r="S36" s="281">
        <f>SUM(V39:W52)+SUM(G39:G52)</f>
        <v>0</v>
      </c>
      <c r="T36" s="282"/>
      <c r="U36" s="57"/>
      <c r="V36" s="57"/>
      <c r="W36" s="281" t="str">
        <f>+IFERROR(P36/S36,"")</f>
        <v/>
      </c>
      <c r="X36" s="282"/>
      <c r="Y36" s="57"/>
      <c r="Z36" s="57"/>
      <c r="AA36" s="58" t="str">
        <f>IF(W36="","",(VLOOKUP(ROUND(W36,1),Validation!K:L,2,1)))</f>
        <v/>
      </c>
      <c r="AB36" s="59"/>
      <c r="AC36" s="10"/>
    </row>
    <row r="37" spans="1:29" ht="15" thickBot="1" x14ac:dyDescent="0.4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</row>
    <row r="38" spans="1:29" s="3" customFormat="1" ht="24.65" customHeight="1" x14ac:dyDescent="0.25">
      <c r="A38" s="60"/>
      <c r="B38" s="61" t="s">
        <v>39</v>
      </c>
      <c r="C38" s="62" t="s">
        <v>40</v>
      </c>
      <c r="D38" s="63" t="s">
        <v>41</v>
      </c>
      <c r="E38" s="63" t="s">
        <v>42</v>
      </c>
      <c r="F38" s="63" t="s">
        <v>43</v>
      </c>
      <c r="G38" s="63" t="s">
        <v>44</v>
      </c>
      <c r="H38" s="262" t="s">
        <v>45</v>
      </c>
      <c r="I38" s="264"/>
      <c r="J38" s="264"/>
      <c r="K38" s="264"/>
      <c r="L38" s="265"/>
      <c r="M38" s="64" t="s">
        <v>46</v>
      </c>
      <c r="N38" s="60"/>
      <c r="O38" s="60"/>
      <c r="P38" s="60"/>
      <c r="Q38" s="61" t="s">
        <v>39</v>
      </c>
      <c r="R38" s="62" t="s">
        <v>40</v>
      </c>
      <c r="S38" s="63" t="s">
        <v>41</v>
      </c>
      <c r="T38" s="63" t="s">
        <v>42</v>
      </c>
      <c r="U38" s="63" t="s">
        <v>43</v>
      </c>
      <c r="V38" s="262" t="s">
        <v>47</v>
      </c>
      <c r="W38" s="263"/>
      <c r="X38" s="262" t="s">
        <v>45</v>
      </c>
      <c r="Y38" s="264"/>
      <c r="Z38" s="264"/>
      <c r="AA38" s="264"/>
      <c r="AB38" s="64" t="s">
        <v>46</v>
      </c>
      <c r="AC38" s="60"/>
    </row>
    <row r="39" spans="1:29" x14ac:dyDescent="0.35">
      <c r="A39" s="10"/>
      <c r="B39" s="65">
        <v>1</v>
      </c>
      <c r="C39" s="66"/>
      <c r="D39" s="67"/>
      <c r="E39" s="66"/>
      <c r="F39" s="66"/>
      <c r="G39" s="66"/>
      <c r="H39" s="249"/>
      <c r="I39" s="250"/>
      <c r="J39" s="250"/>
      <c r="K39" s="250"/>
      <c r="L39" s="251"/>
      <c r="M39" s="70"/>
      <c r="N39" s="10"/>
      <c r="O39" s="10"/>
      <c r="P39" s="10"/>
      <c r="Q39" s="65">
        <v>15</v>
      </c>
      <c r="R39" s="66"/>
      <c r="S39" s="66"/>
      <c r="T39" s="66"/>
      <c r="U39" s="66"/>
      <c r="V39" s="255"/>
      <c r="W39" s="255"/>
      <c r="X39" s="68"/>
      <c r="Y39" s="68"/>
      <c r="Z39" s="68"/>
      <c r="AA39" s="69"/>
      <c r="AB39" s="70"/>
      <c r="AC39" s="10"/>
    </row>
    <row r="40" spans="1:29" x14ac:dyDescent="0.35">
      <c r="A40" s="10"/>
      <c r="B40" s="65">
        <v>2</v>
      </c>
      <c r="C40" s="66"/>
      <c r="D40" s="67"/>
      <c r="E40" s="66"/>
      <c r="F40" s="66"/>
      <c r="G40" s="66"/>
      <c r="H40" s="249"/>
      <c r="I40" s="250"/>
      <c r="J40" s="250"/>
      <c r="K40" s="250"/>
      <c r="L40" s="251"/>
      <c r="M40" s="70"/>
      <c r="N40" s="10"/>
      <c r="O40" s="10"/>
      <c r="P40" s="10"/>
      <c r="Q40" s="65">
        <v>16</v>
      </c>
      <c r="R40" s="66"/>
      <c r="S40" s="66"/>
      <c r="T40" s="66"/>
      <c r="U40" s="66"/>
      <c r="V40" s="255"/>
      <c r="W40" s="255"/>
      <c r="X40" s="68"/>
      <c r="Y40" s="68"/>
      <c r="Z40" s="68"/>
      <c r="AA40" s="69"/>
      <c r="AB40" s="70"/>
      <c r="AC40" s="10"/>
    </row>
    <row r="41" spans="1:29" x14ac:dyDescent="0.35">
      <c r="A41" s="10"/>
      <c r="B41" s="65">
        <v>3</v>
      </c>
      <c r="C41" s="66"/>
      <c r="D41" s="67"/>
      <c r="E41" s="66"/>
      <c r="F41" s="66"/>
      <c r="G41" s="66"/>
      <c r="H41" s="249"/>
      <c r="I41" s="250"/>
      <c r="J41" s="250"/>
      <c r="K41" s="250"/>
      <c r="L41" s="251"/>
      <c r="M41" s="70"/>
      <c r="N41" s="10"/>
      <c r="O41" s="10"/>
      <c r="P41" s="10"/>
      <c r="Q41" s="65">
        <v>17</v>
      </c>
      <c r="R41" s="66"/>
      <c r="S41" s="66"/>
      <c r="T41" s="66"/>
      <c r="U41" s="66"/>
      <c r="V41" s="255"/>
      <c r="W41" s="255"/>
      <c r="X41" s="68"/>
      <c r="Y41" s="68"/>
      <c r="Z41" s="68"/>
      <c r="AA41" s="69"/>
      <c r="AB41" s="70"/>
      <c r="AC41" s="10"/>
    </row>
    <row r="42" spans="1:29" x14ac:dyDescent="0.35">
      <c r="A42" s="10"/>
      <c r="B42" s="65">
        <v>4</v>
      </c>
      <c r="C42" s="66"/>
      <c r="D42" s="67"/>
      <c r="E42" s="66"/>
      <c r="F42" s="66"/>
      <c r="G42" s="66"/>
      <c r="H42" s="249"/>
      <c r="I42" s="250"/>
      <c r="J42" s="250"/>
      <c r="K42" s="250"/>
      <c r="L42" s="251"/>
      <c r="M42" s="70"/>
      <c r="N42" s="10"/>
      <c r="O42" s="10"/>
      <c r="P42" s="10"/>
      <c r="Q42" s="65">
        <v>18</v>
      </c>
      <c r="R42" s="66"/>
      <c r="S42" s="66"/>
      <c r="T42" s="66"/>
      <c r="U42" s="66"/>
      <c r="V42" s="255"/>
      <c r="W42" s="255"/>
      <c r="X42" s="68"/>
      <c r="Y42" s="68"/>
      <c r="Z42" s="68"/>
      <c r="AA42" s="69"/>
      <c r="AB42" s="70"/>
      <c r="AC42" s="10"/>
    </row>
    <row r="43" spans="1:29" x14ac:dyDescent="0.35">
      <c r="A43" s="10"/>
      <c r="B43" s="65">
        <v>5</v>
      </c>
      <c r="C43" s="66"/>
      <c r="D43" s="67"/>
      <c r="E43" s="66"/>
      <c r="F43" s="66"/>
      <c r="G43" s="66"/>
      <c r="H43" s="249"/>
      <c r="I43" s="250"/>
      <c r="J43" s="250"/>
      <c r="K43" s="250"/>
      <c r="L43" s="251"/>
      <c r="M43" s="70"/>
      <c r="N43" s="10"/>
      <c r="O43" s="10"/>
      <c r="P43" s="10"/>
      <c r="Q43" s="65">
        <v>19</v>
      </c>
      <c r="R43" s="66"/>
      <c r="S43" s="66"/>
      <c r="T43" s="66"/>
      <c r="U43" s="66"/>
      <c r="V43" s="255"/>
      <c r="W43" s="255"/>
      <c r="X43" s="68"/>
      <c r="Y43" s="68"/>
      <c r="Z43" s="68"/>
      <c r="AA43" s="69"/>
      <c r="AB43" s="70"/>
      <c r="AC43" s="10"/>
    </row>
    <row r="44" spans="1:29" x14ac:dyDescent="0.35">
      <c r="A44" s="10"/>
      <c r="B44" s="65">
        <v>6</v>
      </c>
      <c r="C44" s="66"/>
      <c r="D44" s="67"/>
      <c r="E44" s="66"/>
      <c r="F44" s="66"/>
      <c r="G44" s="66"/>
      <c r="H44" s="249"/>
      <c r="I44" s="250"/>
      <c r="J44" s="250"/>
      <c r="K44" s="250"/>
      <c r="L44" s="251"/>
      <c r="M44" s="70"/>
      <c r="N44" s="10"/>
      <c r="O44" s="10"/>
      <c r="P44" s="10"/>
      <c r="Q44" s="65">
        <v>20</v>
      </c>
      <c r="R44" s="66"/>
      <c r="S44" s="66"/>
      <c r="T44" s="66"/>
      <c r="U44" s="66"/>
      <c r="V44" s="255"/>
      <c r="W44" s="255"/>
      <c r="X44" s="68"/>
      <c r="Y44" s="68"/>
      <c r="Z44" s="68"/>
      <c r="AA44" s="69"/>
      <c r="AB44" s="70"/>
      <c r="AC44" s="10"/>
    </row>
    <row r="45" spans="1:29" x14ac:dyDescent="0.35">
      <c r="A45" s="10"/>
      <c r="B45" s="65">
        <v>7</v>
      </c>
      <c r="C45" s="66"/>
      <c r="D45" s="67"/>
      <c r="E45" s="66"/>
      <c r="F45" s="66"/>
      <c r="G45" s="66"/>
      <c r="H45" s="249"/>
      <c r="I45" s="250"/>
      <c r="J45" s="250"/>
      <c r="K45" s="250"/>
      <c r="L45" s="251"/>
      <c r="M45" s="70"/>
      <c r="N45" s="10"/>
      <c r="O45" s="10"/>
      <c r="P45" s="10"/>
      <c r="Q45" s="65">
        <v>21</v>
      </c>
      <c r="R45" s="66"/>
      <c r="S45" s="66"/>
      <c r="T45" s="66"/>
      <c r="U45" s="66"/>
      <c r="V45" s="255"/>
      <c r="W45" s="255"/>
      <c r="X45" s="68"/>
      <c r="Y45" s="68"/>
      <c r="Z45" s="68"/>
      <c r="AA45" s="69"/>
      <c r="AB45" s="70"/>
      <c r="AC45" s="10"/>
    </row>
    <row r="46" spans="1:29" x14ac:dyDescent="0.35">
      <c r="A46" s="10"/>
      <c r="B46" s="65">
        <v>8</v>
      </c>
      <c r="C46" s="66"/>
      <c r="D46" s="67"/>
      <c r="E46" s="66"/>
      <c r="F46" s="66"/>
      <c r="G46" s="66"/>
      <c r="H46" s="249"/>
      <c r="I46" s="250"/>
      <c r="J46" s="250"/>
      <c r="K46" s="250"/>
      <c r="L46" s="251"/>
      <c r="M46" s="70"/>
      <c r="N46" s="10"/>
      <c r="O46" s="10"/>
      <c r="P46" s="10"/>
      <c r="Q46" s="65">
        <v>22</v>
      </c>
      <c r="R46" s="66"/>
      <c r="S46" s="66"/>
      <c r="T46" s="66"/>
      <c r="U46" s="66"/>
      <c r="V46" s="255"/>
      <c r="W46" s="255"/>
      <c r="X46" s="68"/>
      <c r="Y46" s="68"/>
      <c r="Z46" s="68"/>
      <c r="AA46" s="69"/>
      <c r="AB46" s="70"/>
      <c r="AC46" s="10"/>
    </row>
    <row r="47" spans="1:29" x14ac:dyDescent="0.35">
      <c r="A47" s="10"/>
      <c r="B47" s="65">
        <v>9</v>
      </c>
      <c r="C47" s="66"/>
      <c r="D47" s="67"/>
      <c r="E47" s="66"/>
      <c r="F47" s="66"/>
      <c r="G47" s="66"/>
      <c r="H47" s="249"/>
      <c r="I47" s="250"/>
      <c r="J47" s="250"/>
      <c r="K47" s="250"/>
      <c r="L47" s="251"/>
      <c r="M47" s="70"/>
      <c r="N47" s="10"/>
      <c r="O47" s="10"/>
      <c r="P47" s="10"/>
      <c r="Q47" s="65">
        <v>23</v>
      </c>
      <c r="R47" s="66"/>
      <c r="S47" s="66"/>
      <c r="T47" s="66"/>
      <c r="U47" s="66"/>
      <c r="V47" s="255"/>
      <c r="W47" s="255"/>
      <c r="X47" s="68"/>
      <c r="Y47" s="68"/>
      <c r="Z47" s="68"/>
      <c r="AA47" s="69"/>
      <c r="AB47" s="70"/>
      <c r="AC47" s="10"/>
    </row>
    <row r="48" spans="1:29" x14ac:dyDescent="0.35">
      <c r="A48" s="10"/>
      <c r="B48" s="65">
        <v>10</v>
      </c>
      <c r="C48" s="66"/>
      <c r="D48" s="67"/>
      <c r="E48" s="66"/>
      <c r="F48" s="66"/>
      <c r="G48" s="66"/>
      <c r="H48" s="249"/>
      <c r="I48" s="250"/>
      <c r="J48" s="250"/>
      <c r="K48" s="250"/>
      <c r="L48" s="251"/>
      <c r="M48" s="70"/>
      <c r="N48" s="10"/>
      <c r="O48" s="10"/>
      <c r="P48" s="10"/>
      <c r="Q48" s="65">
        <v>24</v>
      </c>
      <c r="R48" s="66"/>
      <c r="S48" s="66"/>
      <c r="T48" s="66"/>
      <c r="U48" s="66"/>
      <c r="V48" s="255"/>
      <c r="W48" s="255"/>
      <c r="X48" s="68"/>
      <c r="Y48" s="68"/>
      <c r="Z48" s="68"/>
      <c r="AA48" s="69"/>
      <c r="AB48" s="70"/>
      <c r="AC48" s="10"/>
    </row>
    <row r="49" spans="1:29" x14ac:dyDescent="0.35">
      <c r="A49" s="10"/>
      <c r="B49" s="65">
        <v>11</v>
      </c>
      <c r="C49" s="66"/>
      <c r="D49" s="67"/>
      <c r="E49" s="66"/>
      <c r="F49" s="66"/>
      <c r="G49" s="66"/>
      <c r="H49" s="249"/>
      <c r="I49" s="250"/>
      <c r="J49" s="250"/>
      <c r="K49" s="250"/>
      <c r="L49" s="251"/>
      <c r="M49" s="70"/>
      <c r="N49" s="10"/>
      <c r="O49" s="10"/>
      <c r="P49" s="10"/>
      <c r="Q49" s="65">
        <v>25</v>
      </c>
      <c r="R49" s="66"/>
      <c r="S49" s="66"/>
      <c r="T49" s="66"/>
      <c r="U49" s="66"/>
      <c r="V49" s="255"/>
      <c r="W49" s="255"/>
      <c r="X49" s="68"/>
      <c r="Y49" s="68"/>
      <c r="Z49" s="68"/>
      <c r="AA49" s="69"/>
      <c r="AB49" s="70"/>
      <c r="AC49" s="10"/>
    </row>
    <row r="50" spans="1:29" x14ac:dyDescent="0.35">
      <c r="A50" s="10"/>
      <c r="B50" s="65">
        <v>12</v>
      </c>
      <c r="C50" s="66"/>
      <c r="D50" s="67"/>
      <c r="E50" s="66"/>
      <c r="F50" s="66"/>
      <c r="G50" s="66"/>
      <c r="H50" s="249"/>
      <c r="I50" s="250"/>
      <c r="J50" s="250"/>
      <c r="K50" s="250"/>
      <c r="L50" s="251"/>
      <c r="M50" s="70"/>
      <c r="N50" s="10"/>
      <c r="O50" s="10"/>
      <c r="P50" s="10"/>
      <c r="Q50" s="65">
        <v>26</v>
      </c>
      <c r="R50" s="66"/>
      <c r="S50" s="66"/>
      <c r="T50" s="66"/>
      <c r="U50" s="66"/>
      <c r="V50" s="255"/>
      <c r="W50" s="255"/>
      <c r="X50" s="68"/>
      <c r="Y50" s="68"/>
      <c r="Z50" s="68"/>
      <c r="AA50" s="69"/>
      <c r="AB50" s="70"/>
      <c r="AC50" s="10"/>
    </row>
    <row r="51" spans="1:29" x14ac:dyDescent="0.35">
      <c r="A51" s="10"/>
      <c r="B51" s="65">
        <v>13</v>
      </c>
      <c r="C51" s="66"/>
      <c r="D51" s="67"/>
      <c r="E51" s="66"/>
      <c r="F51" s="66"/>
      <c r="G51" s="66"/>
      <c r="H51" s="249"/>
      <c r="I51" s="250"/>
      <c r="J51" s="250"/>
      <c r="K51" s="250"/>
      <c r="L51" s="251"/>
      <c r="M51" s="70"/>
      <c r="N51" s="10"/>
      <c r="O51" s="10"/>
      <c r="P51" s="10"/>
      <c r="Q51" s="65">
        <v>27</v>
      </c>
      <c r="R51" s="66"/>
      <c r="S51" s="66"/>
      <c r="T51" s="66"/>
      <c r="U51" s="66"/>
      <c r="V51" s="255"/>
      <c r="W51" s="255"/>
      <c r="X51" s="68"/>
      <c r="Y51" s="68"/>
      <c r="Z51" s="68"/>
      <c r="AA51" s="69"/>
      <c r="AB51" s="70"/>
      <c r="AC51" s="10"/>
    </row>
    <row r="52" spans="1:29" ht="15" thickBot="1" x14ac:dyDescent="0.4">
      <c r="A52" s="10"/>
      <c r="B52" s="71">
        <v>14</v>
      </c>
      <c r="C52" s="72"/>
      <c r="D52" s="73"/>
      <c r="E52" s="72"/>
      <c r="F52" s="72"/>
      <c r="G52" s="72"/>
      <c r="H52" s="252"/>
      <c r="I52" s="253"/>
      <c r="J52" s="253"/>
      <c r="K52" s="253"/>
      <c r="L52" s="254"/>
      <c r="M52" s="76"/>
      <c r="N52" s="10"/>
      <c r="O52" s="10"/>
      <c r="P52" s="10"/>
      <c r="Q52" s="71">
        <v>28</v>
      </c>
      <c r="R52" s="72"/>
      <c r="S52" s="72"/>
      <c r="T52" s="72"/>
      <c r="U52" s="72"/>
      <c r="V52" s="280"/>
      <c r="W52" s="280"/>
      <c r="X52" s="74"/>
      <c r="Y52" s="74"/>
      <c r="Z52" s="74"/>
      <c r="AA52" s="75"/>
      <c r="AB52" s="76"/>
      <c r="AC52" s="10"/>
    </row>
    <row r="53" spans="1:29" s="2" customFormat="1" ht="12.65" customHeight="1" thickBot="1" x14ac:dyDescent="0.4">
      <c r="A53" s="77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</row>
    <row r="54" spans="1:29" s="9" customFormat="1" ht="19.25" customHeight="1" x14ac:dyDescent="0.35">
      <c r="A54" s="78"/>
      <c r="B54" s="79" t="s">
        <v>49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1"/>
      <c r="AC54" s="78"/>
    </row>
    <row r="55" spans="1:29" x14ac:dyDescent="0.35">
      <c r="A55" s="10"/>
      <c r="B55" s="82"/>
      <c r="C55" s="83" t="s">
        <v>50</v>
      </c>
      <c r="D55" s="84"/>
      <c r="E55" s="84"/>
      <c r="F55" s="272"/>
      <c r="G55" s="273"/>
      <c r="H55" s="273"/>
      <c r="I55" s="273"/>
      <c r="J55" s="273"/>
      <c r="K55" s="274"/>
      <c r="L55" s="84"/>
      <c r="M55" s="84"/>
      <c r="N55" s="84"/>
      <c r="O55" s="84"/>
      <c r="P55" s="84"/>
      <c r="Q55" s="83" t="s">
        <v>51</v>
      </c>
      <c r="R55" s="84"/>
      <c r="S55" s="84"/>
      <c r="T55" s="84"/>
      <c r="U55" s="275"/>
      <c r="V55" s="273"/>
      <c r="W55" s="273"/>
      <c r="X55" s="274"/>
      <c r="Y55" s="84"/>
      <c r="Z55" s="84"/>
      <c r="AA55" s="84"/>
      <c r="AB55" s="85"/>
      <c r="AC55" s="10"/>
    </row>
    <row r="56" spans="1:29" x14ac:dyDescent="0.35">
      <c r="A56" s="10"/>
      <c r="B56" s="82"/>
      <c r="C56" s="84"/>
      <c r="D56" s="86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6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5"/>
      <c r="AC56" s="10"/>
    </row>
    <row r="57" spans="1:29" ht="21" customHeight="1" x14ac:dyDescent="0.35">
      <c r="A57" s="10"/>
      <c r="B57" s="82"/>
      <c r="C57" s="83" t="s">
        <v>52</v>
      </c>
      <c r="D57" s="83"/>
      <c r="E57" s="83"/>
      <c r="F57" s="276"/>
      <c r="G57" s="277"/>
      <c r="H57" s="84"/>
      <c r="I57" s="84"/>
      <c r="J57" s="84"/>
      <c r="K57" s="84"/>
      <c r="L57" s="84"/>
      <c r="M57" s="84"/>
      <c r="N57" s="84"/>
      <c r="O57" s="84"/>
      <c r="P57" s="84"/>
      <c r="Q57" s="86" t="s">
        <v>53</v>
      </c>
      <c r="R57" s="272"/>
      <c r="S57" s="273"/>
      <c r="T57" s="273"/>
      <c r="U57" s="273"/>
      <c r="V57" s="273"/>
      <c r="W57" s="273"/>
      <c r="X57" s="273"/>
      <c r="Y57" s="273"/>
      <c r="Z57" s="273"/>
      <c r="AA57" s="274"/>
      <c r="AB57" s="85"/>
      <c r="AC57" s="10"/>
    </row>
    <row r="58" spans="1:29" ht="20" customHeight="1" thickBot="1" x14ac:dyDescent="0.4">
      <c r="A58" s="10"/>
      <c r="B58" s="87"/>
      <c r="C58" s="89"/>
      <c r="D58" s="88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8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90"/>
      <c r="AC58" s="10"/>
    </row>
    <row r="59" spans="1:29" ht="3.65" customHeight="1" x14ac:dyDescent="0.35"/>
    <row r="60" spans="1:29" ht="3.65" customHeight="1" x14ac:dyDescent="0.35"/>
  </sheetData>
  <sheetProtection selectLockedCells="1"/>
  <mergeCells count="85">
    <mergeCell ref="X5:Z5"/>
    <mergeCell ref="S5:W5"/>
    <mergeCell ref="F55:K55"/>
    <mergeCell ref="U55:X55"/>
    <mergeCell ref="R57:AA57"/>
    <mergeCell ref="F57:G57"/>
    <mergeCell ref="B18:L18"/>
    <mergeCell ref="V50:W50"/>
    <mergeCell ref="V51:W51"/>
    <mergeCell ref="V52:W52"/>
    <mergeCell ref="P36:Q36"/>
    <mergeCell ref="S35:T35"/>
    <mergeCell ref="S36:T36"/>
    <mergeCell ref="W35:X35"/>
    <mergeCell ref="W36:X36"/>
    <mergeCell ref="T18:AB18"/>
    <mergeCell ref="J22:AB23"/>
    <mergeCell ref="V38:W38"/>
    <mergeCell ref="H38:L38"/>
    <mergeCell ref="X38:AA38"/>
    <mergeCell ref="V39:W39"/>
    <mergeCell ref="V40:W40"/>
    <mergeCell ref="V41:W41"/>
    <mergeCell ref="V42:W42"/>
    <mergeCell ref="V43:W43"/>
    <mergeCell ref="V44:W44"/>
    <mergeCell ref="V45:W45"/>
    <mergeCell ref="V46:W46"/>
    <mergeCell ref="V47:W47"/>
    <mergeCell ref="V48:W48"/>
    <mergeCell ref="V49:W49"/>
    <mergeCell ref="H51:L51"/>
    <mergeCell ref="H52:L52"/>
    <mergeCell ref="H39:L39"/>
    <mergeCell ref="H40:L40"/>
    <mergeCell ref="H41:L41"/>
    <mergeCell ref="H42:L42"/>
    <mergeCell ref="H43:L43"/>
    <mergeCell ref="H44:L44"/>
    <mergeCell ref="H45:L45"/>
    <mergeCell ref="H46:L46"/>
    <mergeCell ref="H47:L47"/>
    <mergeCell ref="H48:L48"/>
    <mergeCell ref="H49:L49"/>
    <mergeCell ref="H50:L50"/>
    <mergeCell ref="G13:N13"/>
    <mergeCell ref="G14:N14"/>
    <mergeCell ref="V26:X26"/>
    <mergeCell ref="AA26:AB26"/>
    <mergeCell ref="Q15:T15"/>
    <mergeCell ref="U15:AB15"/>
    <mergeCell ref="Q16:S16"/>
    <mergeCell ref="T16:X16"/>
    <mergeCell ref="B23:I23"/>
    <mergeCell ref="B22:I22"/>
    <mergeCell ref="AA25:AB25"/>
    <mergeCell ref="K20:AC20"/>
    <mergeCell ref="B24:I24"/>
    <mergeCell ref="Q13:T13"/>
    <mergeCell ref="U13:AB13"/>
    <mergeCell ref="B17:L17"/>
    <mergeCell ref="U9:AB9"/>
    <mergeCell ref="T6:AC6"/>
    <mergeCell ref="S7:AB7"/>
    <mergeCell ref="Q14:T14"/>
    <mergeCell ref="U14:AB14"/>
    <mergeCell ref="T10:X10"/>
    <mergeCell ref="T12:AC12"/>
    <mergeCell ref="Q10:S10"/>
    <mergeCell ref="A4:AC4"/>
    <mergeCell ref="G6:J6"/>
    <mergeCell ref="G7:J7"/>
    <mergeCell ref="G10:I10"/>
    <mergeCell ref="G15:J15"/>
    <mergeCell ref="B6:F6"/>
    <mergeCell ref="B7:F7"/>
    <mergeCell ref="B9:F9"/>
    <mergeCell ref="B10:F10"/>
    <mergeCell ref="B13:F13"/>
    <mergeCell ref="B14:F14"/>
    <mergeCell ref="B15:F15"/>
    <mergeCell ref="G9:M9"/>
    <mergeCell ref="Q8:T8"/>
    <mergeCell ref="Q9:T9"/>
    <mergeCell ref="U8:AB8"/>
  </mergeCells>
  <phoneticPr fontId="12" type="noConversion"/>
  <dataValidations xWindow="1173" yWindow="492" count="3">
    <dataValidation type="decimal" allowBlank="1" showInputMessage="1" showErrorMessage="1" errorTitle="Enter Weight In Lbs.- " error="NO WORDS OR SYMBOLS" promptTitle="Enter Weight In Lbs.- " prompt="NO WORDS OR SYMBOLS" sqref="F39:F52 U39:U52" xr:uid="{FABBC9EB-15CC-412D-977F-9BF230370D07}">
      <formula1>0.1</formula1>
      <formula2>5000</formula2>
    </dataValidation>
    <dataValidation type="date" allowBlank="1" showInputMessage="1" showErrorMessage="1" promptTitle="ENTER DATE IN MM/DD/YYYY" prompt="ENTER DATE IN MM/DD/YYYY FORMAT ONLY" sqref="U55:X55 G6:J7" xr:uid="{1312585B-FDA2-4B2D-B424-244020F42842}">
      <formula1>45505</formula1>
      <formula2>47118</formula2>
    </dataValidation>
    <dataValidation type="decimal" allowBlank="1" showInputMessage="1" showErrorMessage="1" errorTitle="Enter Merchandise Invoice Value" promptTitle="Please Enter Invoice Value" prompt="Please Enter Invoice Value" sqref="X5:Z5" xr:uid="{56A7F825-59CD-4CE8-85E3-B89E74A3F2CC}">
      <formula1>0</formula1>
      <formula2>1000000</formula2>
    </dataValidation>
  </dataValidations>
  <hyperlinks>
    <hyperlink ref="B24" r:id="rId1" xr:uid="{47AC478A-705C-4522-A650-177FBD94855E}"/>
  </hyperlinks>
  <pageMargins left="0.25" right="0" top="0" bottom="0" header="0.3" footer="0"/>
  <pageSetup scale="75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xWindow="1173" yWindow="492" count="5">
        <x14:dataValidation type="list" allowBlank="1" showInputMessage="1" showErrorMessage="1" xr:uid="{AF9DD479-5011-4BB7-B566-21EDA116B579}">
          <x14:formula1>
            <xm:f>Validation!$D$1:$D$3</xm:f>
          </x14:formula1>
          <xm:sqref>E38</xm:sqref>
        </x14:dataValidation>
        <x14:dataValidation type="list" allowBlank="1" showInputMessage="1" showErrorMessage="1" xr:uid="{01D09658-6143-467E-A4F8-B5225AF22B88}">
          <x14:formula1>
            <xm:f>Validation!$H$2:$H$3</xm:f>
          </x14:formula1>
          <xm:sqref>N19:O19 O17:O18 M17:M18</xm:sqref>
        </x14:dataValidation>
        <x14:dataValidation type="list" allowBlank="1" showInputMessage="1" showErrorMessage="1" xr:uid="{E57C486F-E8F7-482B-9AA2-8B2E36A32260}">
          <x14:formula1>
            <xm:f>Validation!$D$2:$D$3</xm:f>
          </x14:formula1>
          <xm:sqref>T39:T52 E39:E52</xm:sqref>
        </x14:dataValidation>
        <x14:dataValidation type="list" allowBlank="1" showInputMessage="1" showErrorMessage="1" xr:uid="{1A667763-8358-4C6E-A65E-88BCF915EEB7}">
          <x14:formula1>
            <xm:f>Validation!$F$2:$F$19</xm:f>
          </x14:formula1>
          <xm:sqref>AB39:AB52 M39:M52</xm:sqref>
        </x14:dataValidation>
        <x14:dataValidation type="list" allowBlank="1" showInputMessage="1" showErrorMessage="1" xr:uid="{C8BE9719-CC92-4DCD-BD51-19DED5E070D1}">
          <x14:formula1>
            <xm:f>Validation!$B$2:$B$2</xm:f>
          </x14:formula1>
          <xm:sqref>S39:S52 D39:D52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28E9D-1819-4C14-BF3A-72FA300ADD08}">
  <sheetPr>
    <pageSetUpPr fitToPage="1"/>
  </sheetPr>
  <dimension ref="A2:C16"/>
  <sheetViews>
    <sheetView showGridLines="0" zoomScale="83" zoomScaleNormal="83" workbookViewId="0">
      <pane ySplit="3" topLeftCell="A4" activePane="bottomLeft" state="frozen"/>
      <selection activeCell="C1" sqref="C1"/>
      <selection pane="bottomLeft" activeCell="B8" sqref="B8"/>
    </sheetView>
  </sheetViews>
  <sheetFormatPr defaultRowHeight="14.5" x14ac:dyDescent="0.35"/>
  <cols>
    <col min="2" max="2" width="204.1796875" customWidth="1"/>
  </cols>
  <sheetData>
    <row r="2" spans="1:3" ht="21" customHeight="1" x14ac:dyDescent="0.35"/>
    <row r="3" spans="1:3" s="187" customFormat="1" ht="67.25" customHeight="1" x14ac:dyDescent="0.5">
      <c r="A3" s="186"/>
      <c r="B3" s="198" t="s">
        <v>178</v>
      </c>
      <c r="C3"/>
    </row>
    <row r="4" spans="1:3" s="200" customFormat="1" ht="39.65" customHeight="1" x14ac:dyDescent="0.45">
      <c r="A4" s="199">
        <v>1</v>
      </c>
      <c r="B4" s="200" t="s">
        <v>170</v>
      </c>
    </row>
    <row r="5" spans="1:3" s="200" customFormat="1" ht="39.65" customHeight="1" x14ac:dyDescent="0.45">
      <c r="A5" s="199">
        <v>2</v>
      </c>
      <c r="B5" s="200" t="s">
        <v>171</v>
      </c>
    </row>
    <row r="6" spans="1:3" s="200" customFormat="1" ht="39.65" customHeight="1" x14ac:dyDescent="0.45">
      <c r="A6" s="199">
        <v>3</v>
      </c>
      <c r="B6" s="200" t="s">
        <v>176</v>
      </c>
    </row>
    <row r="7" spans="1:3" s="200" customFormat="1" ht="39.65" customHeight="1" x14ac:dyDescent="0.45">
      <c r="A7" s="199">
        <v>4</v>
      </c>
      <c r="B7" s="200" t="s">
        <v>175</v>
      </c>
    </row>
    <row r="8" spans="1:3" s="200" customFormat="1" ht="39.65" customHeight="1" x14ac:dyDescent="0.45">
      <c r="A8" s="199">
        <v>5</v>
      </c>
      <c r="B8" s="200" t="s">
        <v>172</v>
      </c>
    </row>
    <row r="9" spans="1:3" s="200" customFormat="1" ht="39.65" customHeight="1" x14ac:dyDescent="0.45">
      <c r="A9" s="199">
        <v>6</v>
      </c>
      <c r="B9" s="200" t="s">
        <v>181</v>
      </c>
    </row>
    <row r="10" spans="1:3" s="200" customFormat="1" ht="39.65" customHeight="1" x14ac:dyDescent="0.45">
      <c r="A10" s="199">
        <v>7</v>
      </c>
      <c r="B10" s="200" t="s">
        <v>173</v>
      </c>
    </row>
    <row r="11" spans="1:3" s="200" customFormat="1" ht="39.65" customHeight="1" x14ac:dyDescent="0.45">
      <c r="A11" s="199">
        <v>8</v>
      </c>
      <c r="B11" s="200" t="s">
        <v>174</v>
      </c>
    </row>
    <row r="12" spans="1:3" s="200" customFormat="1" ht="39.65" customHeight="1" x14ac:dyDescent="0.45">
      <c r="A12" s="199">
        <v>9</v>
      </c>
      <c r="B12" s="200" t="s">
        <v>165</v>
      </c>
    </row>
    <row r="13" spans="1:3" s="200" customFormat="1" ht="39.65" customHeight="1" x14ac:dyDescent="0.45">
      <c r="A13" s="199">
        <v>10</v>
      </c>
      <c r="B13" s="200" t="s">
        <v>166</v>
      </c>
    </row>
    <row r="14" spans="1:3" s="200" customFormat="1" ht="39.65" customHeight="1" x14ac:dyDescent="0.45">
      <c r="A14" s="199">
        <v>11</v>
      </c>
      <c r="B14" s="200" t="s">
        <v>180</v>
      </c>
    </row>
    <row r="15" spans="1:3" s="200" customFormat="1" ht="39.65" customHeight="1" x14ac:dyDescent="0.45">
      <c r="A15" s="199">
        <v>12</v>
      </c>
      <c r="B15" s="201" t="s">
        <v>163</v>
      </c>
    </row>
    <row r="16" spans="1:3" s="200" customFormat="1" ht="39.65" customHeight="1" x14ac:dyDescent="0.45">
      <c r="A16" s="199">
        <v>13</v>
      </c>
      <c r="B16" s="202" t="s">
        <v>164</v>
      </c>
    </row>
  </sheetData>
  <sheetProtection algorithmName="SHA-512" hashValue="qcomBArHtZ8+XA84V32QBIogLLmhOh65VGveq6yHfm+CQ3Bh0mDZatZZmAfUHjcKQlrdfzbZLQw/eoX8/5KMDw==" saltValue="Z2/VBPUKmOlWytWFhG7bDw==" spinCount="100000" sheet="1" objects="1" scenarios="1"/>
  <hyperlinks>
    <hyperlink ref="B16" r:id="rId1" display="https://www.thepaperstore.com/suppliers" xr:uid="{F19D1560-DC0F-4C86-A88F-E3DBFA9C42AF}"/>
  </hyperlinks>
  <pageMargins left="0.7" right="0.7" top="0.75" bottom="0.75" header="0.3" footer="0.3"/>
  <pageSetup scale="57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0E78C-FB54-4385-B902-B8F422CC60C3}">
  <sheetPr>
    <pageSetUpPr fitToPage="1"/>
  </sheetPr>
  <dimension ref="B1:XFC93"/>
  <sheetViews>
    <sheetView showGridLines="0" tabSelected="1" topLeftCell="A23" zoomScale="82" zoomScaleNormal="82" workbookViewId="0">
      <selection activeCell="D39" sqref="D39:N39"/>
    </sheetView>
  </sheetViews>
  <sheetFormatPr defaultColWidth="0" defaultRowHeight="0" customHeight="1" zeroHeight="1" x14ac:dyDescent="0.35"/>
  <cols>
    <col min="1" max="1" width="0.1796875" customWidth="1"/>
    <col min="2" max="2" width="8.90625" customWidth="1"/>
    <col min="3" max="3" width="6" customWidth="1"/>
    <col min="4" max="4" width="8.1796875" customWidth="1"/>
    <col min="5" max="5" width="8.6328125" customWidth="1"/>
    <col min="6" max="6" width="9.81640625" customWidth="1"/>
    <col min="7" max="7" width="11" customWidth="1"/>
    <col min="8" max="8" width="10.81640625" customWidth="1"/>
    <col min="9" max="9" width="1.453125" customWidth="1"/>
    <col min="10" max="10" width="7.1796875" customWidth="1"/>
    <col min="11" max="12" width="5.81640625" customWidth="1"/>
    <col min="13" max="13" width="7.54296875" customWidth="1"/>
    <col min="14" max="14" width="6.453125" customWidth="1"/>
    <col min="15" max="15" width="7.81640625" customWidth="1"/>
    <col min="16" max="16" width="1.1796875" customWidth="1"/>
    <col min="17" max="17" width="4.1796875" customWidth="1"/>
    <col min="18" max="18" width="6.54296875" customWidth="1"/>
    <col min="19" max="19" width="6.81640625" customWidth="1"/>
    <col min="20" max="20" width="6.1796875" customWidth="1"/>
    <col min="21" max="21" width="7.1796875" customWidth="1"/>
    <col min="22" max="22" width="7.54296875" customWidth="1"/>
    <col min="23" max="23" width="1.1796875" customWidth="1"/>
    <col min="24" max="24" width="4.1796875" customWidth="1"/>
    <col min="25" max="27" width="6.453125" customWidth="1"/>
    <col min="28" max="28" width="6.1796875" customWidth="1"/>
    <col min="29" max="29" width="8.1796875" customWidth="1"/>
    <col min="30" max="30" width="0.81640625" customWidth="1"/>
    <col min="33" max="16383" width="4.81640625" hidden="1"/>
  </cols>
  <sheetData>
    <row r="1" spans="2:30" ht="4.25" customHeight="1" thickBot="1" x14ac:dyDescent="0.4"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4"/>
    </row>
    <row r="2" spans="2:30" ht="56" customHeight="1" thickBot="1" x14ac:dyDescent="0.5"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4"/>
      <c r="V2" s="287" t="s">
        <v>184</v>
      </c>
      <c r="W2" s="288"/>
      <c r="X2" s="288"/>
      <c r="Y2" s="288"/>
      <c r="Z2" s="288"/>
      <c r="AA2" s="288"/>
      <c r="AB2" s="289"/>
      <c r="AC2" s="290"/>
      <c r="AD2" s="10"/>
    </row>
    <row r="3" spans="2:30" ht="92" customHeight="1" x14ac:dyDescent="0.35">
      <c r="B3" s="307" t="s">
        <v>179</v>
      </c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8"/>
      <c r="AA3" s="308"/>
      <c r="AB3" s="308"/>
      <c r="AC3" s="308"/>
      <c r="AD3" s="308"/>
    </row>
    <row r="4" spans="2:30" s="136" customFormat="1" ht="21" customHeight="1" x14ac:dyDescent="0.3">
      <c r="B4" s="380" t="s">
        <v>136</v>
      </c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380"/>
      <c r="Q4" s="380"/>
      <c r="R4" s="380"/>
      <c r="S4" s="380"/>
      <c r="T4" s="380"/>
      <c r="U4" s="380"/>
      <c r="V4" s="380"/>
      <c r="W4" s="380"/>
      <c r="X4" s="380"/>
      <c r="Y4" s="380"/>
      <c r="Z4" s="380"/>
      <c r="AA4" s="380"/>
      <c r="AB4" s="380"/>
      <c r="AC4" s="380"/>
      <c r="AD4" s="137"/>
    </row>
    <row r="5" spans="2:30" s="1" customFormat="1" ht="6.65" customHeight="1" x14ac:dyDescent="0.3">
      <c r="B5" s="108"/>
      <c r="C5" s="143"/>
      <c r="D5" s="143"/>
      <c r="E5" s="143"/>
      <c r="F5" s="143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</row>
    <row r="6" spans="2:30" s="111" customFormat="1" ht="13.25" customHeight="1" x14ac:dyDescent="0.35">
      <c r="B6" s="305" t="s">
        <v>1</v>
      </c>
      <c r="C6" s="306"/>
      <c r="D6" s="387"/>
      <c r="E6" s="337"/>
      <c r="F6" s="338"/>
      <c r="G6" s="110"/>
      <c r="R6" s="305" t="s">
        <v>2</v>
      </c>
      <c r="S6" s="335"/>
      <c r="T6" s="335"/>
      <c r="U6" s="335"/>
      <c r="V6" s="389"/>
      <c r="W6" s="388"/>
      <c r="X6" s="337"/>
      <c r="Y6" s="337"/>
      <c r="Z6" s="338"/>
    </row>
    <row r="7" spans="2:30" s="111" customFormat="1" ht="6.65" customHeight="1" x14ac:dyDescent="0.35">
      <c r="B7" s="112"/>
      <c r="C7" s="181"/>
      <c r="D7" s="113"/>
      <c r="E7" s="114"/>
      <c r="F7" s="114"/>
      <c r="G7" s="114"/>
      <c r="H7" s="114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2"/>
      <c r="U7" s="145"/>
      <c r="V7" s="145"/>
      <c r="W7" s="145"/>
      <c r="X7" s="145"/>
      <c r="Y7" s="115"/>
      <c r="Z7" s="116"/>
      <c r="AA7" s="116"/>
      <c r="AB7" s="173"/>
      <c r="AC7" s="113"/>
      <c r="AD7" s="113"/>
    </row>
    <row r="8" spans="2:30" s="111" customFormat="1" ht="15.65" customHeight="1" x14ac:dyDescent="0.35">
      <c r="B8" s="305" t="s">
        <v>5</v>
      </c>
      <c r="C8" s="306"/>
      <c r="D8" s="339"/>
      <c r="E8" s="337"/>
      <c r="F8" s="337"/>
      <c r="G8" s="337"/>
      <c r="H8" s="338"/>
      <c r="I8" s="117"/>
      <c r="J8" s="117"/>
      <c r="K8" s="117"/>
      <c r="L8" s="340" t="s">
        <v>58</v>
      </c>
      <c r="M8" s="341"/>
      <c r="N8" s="341"/>
      <c r="O8" s="339"/>
      <c r="P8" s="337"/>
      <c r="Q8" s="338"/>
      <c r="R8" s="117"/>
      <c r="S8" s="305" t="s">
        <v>59</v>
      </c>
      <c r="T8" s="306"/>
      <c r="U8" s="306"/>
      <c r="V8" s="306"/>
      <c r="W8" s="144"/>
      <c r="X8" s="377"/>
      <c r="Y8" s="378"/>
      <c r="Z8" s="379"/>
      <c r="AA8" s="118"/>
      <c r="AB8" s="117"/>
      <c r="AC8" s="117"/>
      <c r="AD8" s="117"/>
    </row>
    <row r="9" spans="2:30" s="111" customFormat="1" ht="6" customHeight="1" x14ac:dyDescent="0.35">
      <c r="B9" s="112"/>
      <c r="C9" s="181"/>
      <c r="D9" s="113"/>
      <c r="E9" s="114"/>
      <c r="F9" s="114"/>
      <c r="G9" s="114"/>
      <c r="H9" s="114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2"/>
      <c r="U9" s="145"/>
      <c r="V9" s="145"/>
      <c r="W9" s="145"/>
      <c r="X9" s="145"/>
      <c r="Y9" s="115"/>
      <c r="Z9" s="116"/>
      <c r="AA9" s="116"/>
      <c r="AB9" s="113"/>
      <c r="AC9" s="113"/>
      <c r="AD9" s="113"/>
    </row>
    <row r="10" spans="2:30" s="111" customFormat="1" ht="18.649999999999999" customHeight="1" x14ac:dyDescent="0.35">
      <c r="B10" s="305" t="s">
        <v>60</v>
      </c>
      <c r="C10" s="306"/>
      <c r="D10" s="336"/>
      <c r="E10" s="345"/>
      <c r="F10" s="345"/>
      <c r="G10" s="345"/>
      <c r="H10" s="346"/>
      <c r="I10" s="120"/>
      <c r="J10" s="120"/>
      <c r="K10" s="342" t="s">
        <v>61</v>
      </c>
      <c r="L10" s="306"/>
      <c r="M10" s="347"/>
      <c r="N10" s="345"/>
      <c r="O10" s="345"/>
      <c r="P10" s="345"/>
      <c r="Q10" s="345"/>
      <c r="R10" s="345"/>
      <c r="S10" s="345"/>
      <c r="T10" s="346"/>
      <c r="U10" s="121"/>
      <c r="V10" s="331" t="s">
        <v>15</v>
      </c>
      <c r="W10" s="332"/>
      <c r="X10" s="329"/>
      <c r="Y10" s="330"/>
      <c r="Z10" s="330"/>
      <c r="AA10" s="203" t="s">
        <v>177</v>
      </c>
      <c r="AB10" s="333"/>
      <c r="AC10" s="334"/>
    </row>
    <row r="11" spans="2:30" s="111" customFormat="1" ht="5" customHeight="1" x14ac:dyDescent="0.35">
      <c r="B11" s="182"/>
      <c r="C11" s="119"/>
      <c r="D11" s="119"/>
      <c r="E11" s="119"/>
      <c r="F11" s="119"/>
      <c r="G11" s="119"/>
      <c r="H11" s="124"/>
      <c r="I11" s="125"/>
      <c r="J11" s="125"/>
      <c r="K11" s="125"/>
      <c r="L11" s="125"/>
      <c r="M11" s="125"/>
      <c r="N11" s="125"/>
      <c r="O11" s="120"/>
      <c r="P11" s="120"/>
      <c r="Q11" s="120"/>
      <c r="R11" s="121"/>
      <c r="S11" s="121"/>
      <c r="T11" s="121"/>
      <c r="U11" s="121"/>
      <c r="V11" s="123"/>
      <c r="W11" s="123"/>
      <c r="X11" s="123"/>
      <c r="Y11" s="123"/>
      <c r="Z11" s="123"/>
      <c r="AA11" s="123"/>
      <c r="AB11" s="123"/>
      <c r="AC11" s="123"/>
    </row>
    <row r="12" spans="2:30" s="111" customFormat="1" ht="21" customHeight="1" x14ac:dyDescent="0.35">
      <c r="B12" s="305" t="s">
        <v>62</v>
      </c>
      <c r="C12" s="335"/>
      <c r="D12" s="336"/>
      <c r="E12" s="337"/>
      <c r="F12" s="337"/>
      <c r="G12" s="337"/>
      <c r="H12" s="338"/>
      <c r="I12" s="119"/>
      <c r="J12" s="336"/>
      <c r="K12" s="337"/>
      <c r="L12" s="337"/>
      <c r="M12" s="337"/>
      <c r="N12" s="337"/>
      <c r="O12" s="338"/>
      <c r="P12" s="120"/>
      <c r="Q12" s="342" t="s">
        <v>8</v>
      </c>
      <c r="R12" s="386"/>
      <c r="S12" s="385"/>
      <c r="T12" s="385"/>
      <c r="U12" s="100" t="s">
        <v>132</v>
      </c>
      <c r="V12" s="372"/>
      <c r="W12" s="383"/>
      <c r="X12" s="383"/>
      <c r="Y12" s="383"/>
      <c r="Z12" s="384"/>
      <c r="AA12" s="183" t="s">
        <v>133</v>
      </c>
      <c r="AB12" s="299"/>
      <c r="AC12" s="300"/>
    </row>
    <row r="13" spans="2:30" s="111" customFormat="1" ht="5.5" customHeight="1" x14ac:dyDescent="0.35">
      <c r="B13" s="182"/>
      <c r="C13" s="119"/>
      <c r="D13" s="119"/>
      <c r="E13" s="119"/>
      <c r="F13" s="119"/>
      <c r="G13" s="119"/>
      <c r="H13" s="120"/>
      <c r="I13" s="120"/>
      <c r="J13" s="120"/>
      <c r="K13" s="120"/>
      <c r="L13" s="120"/>
      <c r="M13" s="120"/>
      <c r="N13" s="120"/>
      <c r="O13" s="120"/>
      <c r="P13" s="120"/>
      <c r="Q13" s="127"/>
      <c r="R13" s="120"/>
      <c r="S13" s="123"/>
      <c r="T13" s="123"/>
      <c r="U13" s="122"/>
      <c r="V13" s="123"/>
      <c r="W13" s="123"/>
      <c r="X13" s="123"/>
      <c r="Y13" s="123"/>
      <c r="Z13" s="123"/>
      <c r="AA13" s="126"/>
      <c r="AB13" s="123"/>
      <c r="AC13" s="123"/>
      <c r="AD13" s="123"/>
    </row>
    <row r="14" spans="2:30" s="111" customFormat="1" ht="19.25" customHeight="1" x14ac:dyDescent="0.35">
      <c r="B14" s="306" t="s">
        <v>19</v>
      </c>
      <c r="C14" s="309"/>
      <c r="D14" s="299"/>
      <c r="E14" s="310"/>
      <c r="F14" s="310"/>
      <c r="G14" s="310"/>
      <c r="H14" s="310"/>
      <c r="I14" s="310"/>
      <c r="J14" s="310"/>
      <c r="K14" s="310"/>
      <c r="L14" s="310"/>
      <c r="M14" s="300"/>
      <c r="N14" s="120"/>
      <c r="O14" s="342" t="s">
        <v>126</v>
      </c>
      <c r="P14" s="335"/>
      <c r="Q14" s="335"/>
      <c r="R14" s="335"/>
      <c r="S14" s="335"/>
      <c r="T14" s="197"/>
      <c r="U14" s="122"/>
      <c r="V14" s="331" t="s">
        <v>127</v>
      </c>
      <c r="W14" s="343"/>
      <c r="X14" s="343"/>
      <c r="Y14" s="343"/>
      <c r="Z14" s="343"/>
      <c r="AA14" s="343"/>
      <c r="AB14" s="344"/>
      <c r="AC14" s="197"/>
      <c r="AD14" s="123"/>
    </row>
    <row r="15" spans="2:30" s="111" customFormat="1" ht="5" customHeight="1" x14ac:dyDescent="0.35">
      <c r="B15" s="117"/>
      <c r="C15" s="119"/>
      <c r="D15" s="119"/>
      <c r="E15" s="119"/>
      <c r="F15" s="119"/>
      <c r="G15" s="119"/>
      <c r="H15" s="120"/>
      <c r="I15" s="120"/>
      <c r="J15" s="120"/>
      <c r="K15" s="120"/>
      <c r="L15" s="120"/>
      <c r="M15" s="120"/>
      <c r="N15" s="120"/>
      <c r="O15" s="120"/>
      <c r="P15" s="120"/>
      <c r="Q15" s="127"/>
      <c r="R15" s="120"/>
      <c r="S15" s="123"/>
      <c r="T15" s="123"/>
      <c r="U15" s="122"/>
      <c r="V15" s="123"/>
      <c r="W15" s="123"/>
      <c r="X15" s="123"/>
      <c r="Y15" s="123"/>
      <c r="Z15" s="123"/>
      <c r="AA15" s="126"/>
      <c r="AB15" s="123"/>
      <c r="AC15" s="123"/>
      <c r="AD15" s="123"/>
    </row>
    <row r="16" spans="2:30" s="1" customFormat="1" ht="38.5" customHeight="1" x14ac:dyDescent="0.3">
      <c r="B16" s="305" t="s">
        <v>57</v>
      </c>
      <c r="C16" s="306"/>
      <c r="D16" s="306"/>
      <c r="E16" s="306"/>
      <c r="F16" s="306"/>
      <c r="G16" s="306"/>
      <c r="H16" s="326"/>
      <c r="I16" s="327"/>
      <c r="J16" s="327"/>
      <c r="K16" s="327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  <c r="AA16" s="327"/>
      <c r="AB16" s="327"/>
      <c r="AC16" s="328"/>
    </row>
    <row r="17" spans="2:30" s="111" customFormat="1" ht="7.25" customHeight="1" x14ac:dyDescent="0.35">
      <c r="B17" s="117"/>
      <c r="C17" s="119"/>
      <c r="D17" s="119"/>
      <c r="E17" s="119"/>
      <c r="F17" s="119"/>
      <c r="G17" s="119"/>
      <c r="H17" s="120"/>
      <c r="I17" s="120"/>
      <c r="J17" s="120"/>
      <c r="K17" s="120"/>
      <c r="L17" s="120"/>
      <c r="M17" s="120"/>
      <c r="N17" s="120"/>
      <c r="O17" s="120"/>
      <c r="P17" s="120"/>
      <c r="Q17" s="127"/>
      <c r="R17" s="120"/>
      <c r="S17" s="123"/>
      <c r="T17" s="123"/>
      <c r="U17" s="122"/>
      <c r="V17" s="123"/>
      <c r="W17" s="123"/>
      <c r="X17" s="123"/>
      <c r="Y17" s="123"/>
      <c r="Z17" s="123"/>
      <c r="AA17" s="126"/>
      <c r="AB17" s="123"/>
      <c r="AC17" s="123"/>
      <c r="AD17" s="123"/>
    </row>
    <row r="18" spans="2:30" s="111" customFormat="1" ht="23" customHeight="1" x14ac:dyDescent="0.35">
      <c r="B18" s="189" t="s">
        <v>167</v>
      </c>
      <c r="C18" s="367"/>
      <c r="D18" s="367"/>
      <c r="E18" s="367"/>
      <c r="F18" s="189" t="s">
        <v>168</v>
      </c>
      <c r="G18" s="368"/>
      <c r="H18" s="367"/>
      <c r="I18" s="367"/>
      <c r="J18" s="190" t="s">
        <v>169</v>
      </c>
      <c r="K18" s="369"/>
      <c r="L18" s="370"/>
      <c r="M18" s="370"/>
      <c r="N18" s="371"/>
      <c r="O18" s="190" t="s">
        <v>8</v>
      </c>
      <c r="P18" s="369"/>
      <c r="Q18" s="370"/>
      <c r="R18" s="370"/>
      <c r="S18" s="371"/>
      <c r="T18" s="306" t="s">
        <v>132</v>
      </c>
      <c r="U18" s="306"/>
      <c r="V18" s="372"/>
      <c r="W18" s="373"/>
      <c r="X18" s="373"/>
      <c r="Y18" s="374"/>
      <c r="Z18" s="375" t="s">
        <v>133</v>
      </c>
      <c r="AA18" s="376"/>
      <c r="AB18" s="301"/>
      <c r="AC18" s="302"/>
    </row>
    <row r="19" spans="2:30" s="1" customFormat="1" ht="9" customHeight="1" x14ac:dyDescent="0.3">
      <c r="B19" s="36"/>
      <c r="C19" s="128"/>
      <c r="D19" s="128"/>
      <c r="E19" s="128"/>
      <c r="F19" s="128"/>
      <c r="G19" s="128"/>
      <c r="H19" s="129"/>
      <c r="I19" s="130"/>
      <c r="J19" s="130"/>
      <c r="K19" s="130"/>
      <c r="L19" s="130"/>
      <c r="M19" s="130"/>
      <c r="N19" s="130"/>
      <c r="O19" s="130"/>
      <c r="P19" s="131"/>
      <c r="Q19" s="131"/>
      <c r="R19" s="132"/>
      <c r="S19" s="132"/>
      <c r="T19" s="132"/>
      <c r="U19" s="132"/>
      <c r="V19" s="133"/>
      <c r="W19" s="133"/>
      <c r="X19" s="133"/>
      <c r="Y19" s="133"/>
      <c r="Z19" s="133"/>
      <c r="AA19" s="133"/>
      <c r="AB19" s="133"/>
      <c r="AC19" s="133"/>
    </row>
    <row r="20" spans="2:30" s="1" customFormat="1" ht="14.5" customHeight="1" x14ac:dyDescent="0.35">
      <c r="B20" s="269" t="s">
        <v>128</v>
      </c>
      <c r="C20" s="270"/>
      <c r="D20" s="270"/>
      <c r="E20" s="270"/>
      <c r="F20" s="270"/>
      <c r="G20" s="270"/>
      <c r="H20" s="146"/>
      <c r="I20" s="146"/>
      <c r="J20" s="146"/>
      <c r="K20" s="355"/>
      <c r="L20" s="356"/>
      <c r="M20" s="356"/>
      <c r="N20" s="356"/>
      <c r="O20" s="356"/>
      <c r="P20" s="356"/>
      <c r="Q20" s="356"/>
      <c r="R20" s="356"/>
      <c r="S20" s="356"/>
      <c r="T20" s="356"/>
      <c r="U20" s="356"/>
      <c r="V20" s="356"/>
      <c r="W20" s="356"/>
      <c r="X20" s="356"/>
      <c r="Y20" s="356"/>
      <c r="Z20" s="356"/>
      <c r="AA20" s="356"/>
      <c r="AB20" s="356"/>
      <c r="AC20" s="357"/>
    </row>
    <row r="21" spans="2:30" s="1" customFormat="1" ht="14.5" customHeight="1" x14ac:dyDescent="0.3">
      <c r="B21" s="364" t="s">
        <v>129</v>
      </c>
      <c r="C21" s="365"/>
      <c r="D21" s="365"/>
      <c r="E21" s="365"/>
      <c r="F21" s="365"/>
      <c r="G21" s="365"/>
      <c r="H21" s="365"/>
      <c r="I21" s="365"/>
      <c r="J21" s="366"/>
      <c r="K21" s="358"/>
      <c r="L21" s="359"/>
      <c r="M21" s="359"/>
      <c r="N21" s="359"/>
      <c r="O21" s="359"/>
      <c r="P21" s="359"/>
      <c r="Q21" s="359"/>
      <c r="R21" s="359"/>
      <c r="S21" s="359"/>
      <c r="T21" s="359"/>
      <c r="U21" s="359"/>
      <c r="V21" s="359"/>
      <c r="W21" s="359"/>
      <c r="X21" s="359"/>
      <c r="Y21" s="359"/>
      <c r="Z21" s="359"/>
      <c r="AA21" s="359"/>
      <c r="AB21" s="359"/>
      <c r="AC21" s="360"/>
    </row>
    <row r="22" spans="2:30" s="1" customFormat="1" ht="14.5" customHeight="1" x14ac:dyDescent="0.3">
      <c r="B22" s="364" t="s">
        <v>130</v>
      </c>
      <c r="C22" s="365"/>
      <c r="D22" s="365"/>
      <c r="E22" s="365"/>
      <c r="F22" s="365"/>
      <c r="G22" s="365"/>
      <c r="H22" s="365"/>
      <c r="I22" s="365"/>
      <c r="J22" s="366"/>
      <c r="K22" s="358"/>
      <c r="L22" s="359"/>
      <c r="M22" s="359"/>
      <c r="N22" s="359"/>
      <c r="O22" s="359"/>
      <c r="P22" s="359"/>
      <c r="Q22" s="359"/>
      <c r="R22" s="359"/>
      <c r="S22" s="359"/>
      <c r="T22" s="359"/>
      <c r="U22" s="359"/>
      <c r="V22" s="359"/>
      <c r="W22" s="359"/>
      <c r="X22" s="359"/>
      <c r="Y22" s="359"/>
      <c r="Z22" s="359"/>
      <c r="AA22" s="359"/>
      <c r="AB22" s="359"/>
      <c r="AC22" s="360"/>
    </row>
    <row r="23" spans="2:30" s="1" customFormat="1" ht="14.5" customHeight="1" x14ac:dyDescent="0.3">
      <c r="B23" s="364" t="s">
        <v>131</v>
      </c>
      <c r="C23" s="365"/>
      <c r="D23" s="365"/>
      <c r="E23" s="365"/>
      <c r="F23" s="365"/>
      <c r="G23" s="365"/>
      <c r="H23" s="365"/>
      <c r="I23" s="365"/>
      <c r="J23" s="365"/>
      <c r="K23" s="358"/>
      <c r="L23" s="359"/>
      <c r="M23" s="359"/>
      <c r="N23" s="359"/>
      <c r="O23" s="359"/>
      <c r="P23" s="359"/>
      <c r="Q23" s="359"/>
      <c r="R23" s="359"/>
      <c r="S23" s="359"/>
      <c r="T23" s="359"/>
      <c r="U23" s="359"/>
      <c r="V23" s="359"/>
      <c r="W23" s="359"/>
      <c r="X23" s="359"/>
      <c r="Y23" s="359"/>
      <c r="Z23" s="359"/>
      <c r="AA23" s="359"/>
      <c r="AB23" s="359"/>
      <c r="AC23" s="360"/>
    </row>
    <row r="24" spans="2:30" s="135" customFormat="1" ht="14.5" customHeight="1" x14ac:dyDescent="0.35">
      <c r="B24" s="353" t="s">
        <v>146</v>
      </c>
      <c r="C24" s="354"/>
      <c r="D24" s="354"/>
      <c r="E24" s="354"/>
      <c r="F24" s="354"/>
      <c r="G24" s="354"/>
      <c r="H24" s="354"/>
      <c r="I24" s="354"/>
      <c r="J24" s="354"/>
      <c r="K24" s="361"/>
      <c r="L24" s="362"/>
      <c r="M24" s="362"/>
      <c r="N24" s="362"/>
      <c r="O24" s="362"/>
      <c r="P24" s="362"/>
      <c r="Q24" s="362"/>
      <c r="R24" s="362"/>
      <c r="S24" s="362"/>
      <c r="T24" s="362"/>
      <c r="U24" s="362"/>
      <c r="V24" s="362"/>
      <c r="W24" s="362"/>
      <c r="X24" s="362"/>
      <c r="Y24" s="362"/>
      <c r="Z24" s="362"/>
      <c r="AA24" s="362"/>
      <c r="AB24" s="362"/>
      <c r="AC24" s="363"/>
      <c r="AD24" s="134"/>
    </row>
    <row r="25" spans="2:30" s="103" customFormat="1" ht="6.65" customHeight="1" thickBot="1" x14ac:dyDescent="0.3">
      <c r="B25" s="105"/>
      <c r="C25" s="151"/>
      <c r="D25" s="105"/>
      <c r="E25" s="105"/>
      <c r="F25" s="105"/>
      <c r="G25" s="105"/>
      <c r="H25" s="105"/>
      <c r="I25" s="105"/>
      <c r="J25" s="105"/>
      <c r="K25" s="104"/>
      <c r="L25" s="106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</row>
    <row r="26" spans="2:30" s="6" customFormat="1" ht="17" customHeight="1" thickBot="1" x14ac:dyDescent="0.45">
      <c r="B26" s="348" t="s">
        <v>160</v>
      </c>
      <c r="C26" s="303"/>
      <c r="D26" s="303"/>
      <c r="E26" s="303"/>
      <c r="F26" s="303"/>
      <c r="G26" s="303"/>
      <c r="H26" s="303"/>
      <c r="I26" s="303"/>
      <c r="J26" s="303"/>
      <c r="K26" s="303"/>
      <c r="L26" s="303"/>
      <c r="M26" s="303"/>
      <c r="N26" s="303"/>
      <c r="O26" s="303"/>
      <c r="P26" s="303"/>
      <c r="Q26" s="303"/>
      <c r="R26" s="303"/>
      <c r="S26" s="303"/>
      <c r="T26" s="303"/>
      <c r="U26" s="99"/>
      <c r="V26" s="171" t="s">
        <v>159</v>
      </c>
      <c r="W26" s="311">
        <f>COUNTIF(G29:G33, "&gt;0")+COUNTIF(O29:O33,"&gt;0")+COUNTIF(V29:V33,"&gt;0")+COUNTIF(AC29:AC33,"&gt;0")</f>
        <v>0</v>
      </c>
      <c r="X26" s="312"/>
      <c r="Y26" s="313"/>
      <c r="Z26" s="30"/>
      <c r="AA26" s="381" t="s">
        <v>34</v>
      </c>
      <c r="AB26" s="382"/>
      <c r="AC26" s="172" cm="1">
        <f t="array" ref="AC26">SUM(H29:H33+O29:O33+V29:V33+AC29:AC33)</f>
        <v>0</v>
      </c>
      <c r="AD26" s="152"/>
    </row>
    <row r="27" spans="2:30" s="1" customFormat="1" ht="7.25" customHeight="1" thickBot="1" x14ac:dyDescent="0.35"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153"/>
    </row>
    <row r="28" spans="2:30" s="196" customFormat="1" ht="26.5" customHeight="1" x14ac:dyDescent="0.3">
      <c r="B28" s="191"/>
      <c r="C28" s="192" t="s">
        <v>26</v>
      </c>
      <c r="D28" s="161" t="s">
        <v>148</v>
      </c>
      <c r="E28" s="161" t="s">
        <v>149</v>
      </c>
      <c r="F28" s="161" t="s">
        <v>150</v>
      </c>
      <c r="G28" s="161" t="s">
        <v>151</v>
      </c>
      <c r="H28" s="162" t="s">
        <v>152</v>
      </c>
      <c r="I28" s="193"/>
      <c r="J28" s="192" t="s">
        <v>26</v>
      </c>
      <c r="K28" s="161" t="s">
        <v>148</v>
      </c>
      <c r="L28" s="161" t="s">
        <v>149</v>
      </c>
      <c r="M28" s="161" t="s">
        <v>150</v>
      </c>
      <c r="N28" s="161" t="s">
        <v>151</v>
      </c>
      <c r="O28" s="162" t="s">
        <v>152</v>
      </c>
      <c r="P28" s="193"/>
      <c r="Q28" s="194" t="s">
        <v>26</v>
      </c>
      <c r="R28" s="161" t="s">
        <v>148</v>
      </c>
      <c r="S28" s="161" t="s">
        <v>149</v>
      </c>
      <c r="T28" s="161" t="s">
        <v>150</v>
      </c>
      <c r="U28" s="161" t="s">
        <v>151</v>
      </c>
      <c r="V28" s="162" t="s">
        <v>152</v>
      </c>
      <c r="W28" s="193"/>
      <c r="X28" s="194" t="s">
        <v>26</v>
      </c>
      <c r="Y28" s="161" t="s">
        <v>148</v>
      </c>
      <c r="Z28" s="161" t="s">
        <v>149</v>
      </c>
      <c r="AA28" s="161" t="s">
        <v>150</v>
      </c>
      <c r="AB28" s="161" t="s">
        <v>151</v>
      </c>
      <c r="AC28" s="168" t="s">
        <v>152</v>
      </c>
      <c r="AD28" s="195"/>
    </row>
    <row r="29" spans="2:30" s="136" customFormat="1" ht="17" customHeight="1" x14ac:dyDescent="0.3">
      <c r="B29" s="140"/>
      <c r="C29" s="39">
        <v>1</v>
      </c>
      <c r="D29" s="174"/>
      <c r="E29" s="174"/>
      <c r="F29" s="174"/>
      <c r="G29" s="174"/>
      <c r="H29" s="41">
        <f t="shared" ref="H29:H33" si="0">IF(ROUNDUP(D29,0)+ROUNDUP(D29,0)+ROUNDUP(E29,0)+ROUNDUP(E29,0)+ROUNDUP(F29,0)+ROUNDUP(F29,0)-ROUNDUP(MAX(D29:F29),0)&gt;165,
"TOO LARGE",
IF(G29="",0,ROUNDUP(MAX(ROUNDUP(D29,0)*ROUNDUP(E29,0)*ROUNDUP(F29,0)/250,G29),0)))</f>
        <v>0</v>
      </c>
      <c r="I29" s="42"/>
      <c r="J29" s="43">
        <v>2</v>
      </c>
      <c r="K29" s="174"/>
      <c r="L29" s="174"/>
      <c r="M29" s="174"/>
      <c r="N29" s="174"/>
      <c r="O29" s="41">
        <f>IF(ROUNDUP(K29,0)+ROUNDUP(K29,0)+ROUNDUP(L29,0)+ROUNDUP(L29,0)+ROUNDUP(M29,0)+ROUNDUP(M29,0)-ROUNDUP(MAX(K29:M29),0)&gt;165,
"TOO LARGE",
IF(N29="",0,ROUNDUP(MAX(ROUNDUP(K29,0)*ROUNDUP(L29,0)*ROUNDUP(M29,0)/250,N29),0)))</f>
        <v>0</v>
      </c>
      <c r="P29" s="42"/>
      <c r="Q29" s="43">
        <v>3</v>
      </c>
      <c r="R29" s="174"/>
      <c r="S29" s="174"/>
      <c r="T29" s="174"/>
      <c r="U29" s="174"/>
      <c r="V29" s="41">
        <f>IF(ROUNDUP(R29,0)+ROUNDUP(R29,0)+ROUNDUP(S29,0)+ROUNDUP(S29,0)+ROUNDUP(T29,0)+ROUNDUP(T29,0)-ROUNDUP(MAX(R29:T29),0)&gt;165,
"TOO LARGE",
IF(U29="",0,ROUNDUP(MAX(ROUNDUP(R29,0)*ROUNDUP(S29,0)*ROUNDUP(T29,0)/250,U29),0)))</f>
        <v>0</v>
      </c>
      <c r="W29" s="42"/>
      <c r="X29" s="43">
        <v>4</v>
      </c>
      <c r="Y29" s="174"/>
      <c r="Z29" s="174"/>
      <c r="AA29" s="174"/>
      <c r="AB29" s="174"/>
      <c r="AC29" s="41">
        <f>IF(ROUNDUP(Y29,0)+ROUNDUP(Y29,0)+ROUNDUP(Z29,0)+ROUNDUP(Z29,0)+ROUNDUP(AA29,0)+ROUNDUP(AA29,0)-ROUNDUP(MAX(Y29:AA29),0)&gt;165,
"TOO LARGE",IF(AB29="",0,ROUNDUP(MAX(ROUNDUP(Y29,0)*ROUNDUP(Z29,0)*ROUNDUP(AA29,0)/250,AB29),0)))</f>
        <v>0</v>
      </c>
      <c r="AD29" s="45"/>
    </row>
    <row r="30" spans="2:30" s="136" customFormat="1" ht="17" customHeight="1" x14ac:dyDescent="0.3">
      <c r="B30" s="140"/>
      <c r="C30" s="39">
        <v>5</v>
      </c>
      <c r="D30" s="174"/>
      <c r="E30" s="174"/>
      <c r="F30" s="174"/>
      <c r="G30" s="174"/>
      <c r="H30" s="41">
        <f t="shared" si="0"/>
        <v>0</v>
      </c>
      <c r="I30" s="42"/>
      <c r="J30" s="43">
        <v>6</v>
      </c>
      <c r="K30" s="174"/>
      <c r="L30" s="174"/>
      <c r="M30" s="174"/>
      <c r="N30" s="174"/>
      <c r="O30" s="41">
        <f t="shared" ref="O30:O33" si="1">IF(ROUNDUP(K30,0)+ROUNDUP(K30,0)+ROUNDUP(L30,0)+ROUNDUP(L30,0)+ROUNDUP(M30,0)+ROUNDUP(M30,0)-ROUNDUP(MAX(K30:M30),0)&gt;165,
"TOO LARGE",
IF(N30="",0,ROUNDUP(MAX(ROUNDUP(K30,0)*ROUNDUP(L30,0)*ROUNDUP(M30,0)/250,N30),0)))</f>
        <v>0</v>
      </c>
      <c r="P30" s="42"/>
      <c r="Q30" s="43">
        <v>7</v>
      </c>
      <c r="R30" s="174"/>
      <c r="S30" s="174"/>
      <c r="T30" s="174"/>
      <c r="U30" s="174"/>
      <c r="V30" s="41">
        <f>IF(ROUNDUP(R30,0)+ROUNDUP(R30,0)+ROUNDUP(S30,0)+ROUNDUP(S30,0)+ROUNDUP(T30,0)+ROUNDUP(T30,0)-ROUNDUP(MAX(R30:T30),0)&gt;165,
"TOO LARGE",
IF(U30="",0,ROUNDUP(MAX(ROUNDUP(R30,0)*ROUNDUP(S30,0)*ROUNDUP(T30,0)/250,U30),0)))</f>
        <v>0</v>
      </c>
      <c r="W30" s="42"/>
      <c r="X30" s="43">
        <v>8</v>
      </c>
      <c r="Y30" s="174"/>
      <c r="Z30" s="174"/>
      <c r="AA30" s="174"/>
      <c r="AB30" s="174"/>
      <c r="AC30" s="41">
        <f>IF(ROUNDUP(Y30,0)+ROUNDUP(Y30,0)+ROUNDUP(Z30,0)+ROUNDUP(Z30,0)+ROUNDUP(AA30,0)+ROUNDUP(AA30,0)-ROUNDUP(MAX(Y30:AA30),0)&gt;165,
"TOO LARGE",
IF(AB30="",0,ROUNDUP(MAX(ROUNDUP(Y30,0)*ROUNDUP(Z30,0)*ROUNDUP(AA30,0)/250,AB30),0)))</f>
        <v>0</v>
      </c>
      <c r="AD30" s="45"/>
    </row>
    <row r="31" spans="2:30" s="136" customFormat="1" ht="17" customHeight="1" x14ac:dyDescent="0.3">
      <c r="B31" s="140"/>
      <c r="C31" s="39">
        <v>9</v>
      </c>
      <c r="D31" s="174"/>
      <c r="E31" s="174"/>
      <c r="F31" s="174"/>
      <c r="G31" s="174"/>
      <c r="H31" s="41">
        <f t="shared" si="0"/>
        <v>0</v>
      </c>
      <c r="I31" s="42"/>
      <c r="J31" s="43">
        <v>10</v>
      </c>
      <c r="K31" s="174"/>
      <c r="L31" s="174"/>
      <c r="M31" s="174"/>
      <c r="N31" s="174"/>
      <c r="O31" s="41">
        <f t="shared" si="1"/>
        <v>0</v>
      </c>
      <c r="P31" s="42"/>
      <c r="Q31" s="43">
        <v>11</v>
      </c>
      <c r="R31" s="174"/>
      <c r="S31" s="174"/>
      <c r="T31" s="174"/>
      <c r="U31" s="174"/>
      <c r="V31" s="41">
        <f>IF(ROUNDUP(R31,0)+ROUNDUP(R31,0)+ROUNDUP(S31,0)+ROUNDUP(S31,0)+ROUNDUP(T31,0)+ROUNDUP(T31,0)-ROUNDUP(MAX(R31:T31),0)&gt;165,
"TOO LARGE",
IF(U31="",0,ROUNDUP(MAX(ROUNDUP(R31,0)*ROUNDUP(S31,0)*ROUNDUP(T31,0)/250,U31),0)))</f>
        <v>0</v>
      </c>
      <c r="W31" s="42"/>
      <c r="X31" s="43">
        <v>12</v>
      </c>
      <c r="Y31" s="174"/>
      <c r="Z31" s="174"/>
      <c r="AA31" s="174"/>
      <c r="AB31" s="174"/>
      <c r="AC31" s="41">
        <f>IF(ROUNDUP(Y31,0)+ROUNDUP(Y31,0)+ROUNDUP(Z31,0)+ROUNDUP(Z31,0)+ROUNDUP(AA31,0)+ROUNDUP(AA31,0)-ROUNDUP(MAX(Y31:AA31),0)&gt;165,
"TOO LARGE",
IF(AB31="",0,ROUNDUP(MAX(ROUNDUP(Y31,0)*ROUNDUP(Z31,0)*ROUNDUP(AA31,0)/250,AB31),0)))</f>
        <v>0</v>
      </c>
      <c r="AD31" s="45"/>
    </row>
    <row r="32" spans="2:30" s="136" customFormat="1" ht="17" customHeight="1" x14ac:dyDescent="0.3">
      <c r="B32" s="140"/>
      <c r="C32" s="39">
        <v>13</v>
      </c>
      <c r="D32" s="174"/>
      <c r="E32" s="174"/>
      <c r="F32" s="174"/>
      <c r="G32" s="174"/>
      <c r="H32" s="41">
        <f t="shared" si="0"/>
        <v>0</v>
      </c>
      <c r="I32" s="42"/>
      <c r="J32" s="43">
        <v>14</v>
      </c>
      <c r="K32" s="174"/>
      <c r="L32" s="174"/>
      <c r="M32" s="174"/>
      <c r="N32" s="174"/>
      <c r="O32" s="41">
        <f t="shared" si="1"/>
        <v>0</v>
      </c>
      <c r="P32" s="42"/>
      <c r="Q32" s="43">
        <v>15</v>
      </c>
      <c r="R32" s="174"/>
      <c r="S32" s="174"/>
      <c r="T32" s="174"/>
      <c r="U32" s="174"/>
      <c r="V32" s="41">
        <f>IF(ROUNDUP(R32,0)+ROUNDUP(R32,0)+ROUNDUP(S32,0)+ROUNDUP(S32,0)+ROUNDUP(T32,0)+ROUNDUP(T32,0)-ROUNDUP(MAX(R32:T32),0)&gt;165,
"TOO LARGE",
IF(U32="",0,ROUNDUP(MAX(ROUNDUP(R32,0)*ROUNDUP(S32,0)*ROUNDUP(T32,0)/250,U32),0)))</f>
        <v>0</v>
      </c>
      <c r="W32" s="42"/>
      <c r="X32" s="43">
        <v>16</v>
      </c>
      <c r="Y32" s="174"/>
      <c r="Z32" s="174"/>
      <c r="AA32" s="174"/>
      <c r="AB32" s="174"/>
      <c r="AC32" s="41">
        <f>IF(ROUNDUP(Y32,0)+ROUNDUP(Y32,0)+ROUNDUP(Z32,0)+ROUNDUP(Z32,0)+ROUNDUP(AA32,0)+ROUNDUP(AA32,0)-ROUNDUP(MAX(Y32:AA32),0)&gt;165,
"TOO LARGE",
IF(AB32="",0,ROUNDUP(MAX(ROUNDUP(Y32,0)*ROUNDUP(Z32,0)*ROUNDUP(AA32,0)/250,AB32),0)))</f>
        <v>0</v>
      </c>
      <c r="AD32" s="45"/>
    </row>
    <row r="33" spans="2:30" s="136" customFormat="1" ht="17" customHeight="1" thickBot="1" x14ac:dyDescent="0.35">
      <c r="B33" s="140"/>
      <c r="C33" s="169">
        <v>17</v>
      </c>
      <c r="D33" s="174"/>
      <c r="E33" s="174"/>
      <c r="F33" s="174"/>
      <c r="G33" s="174"/>
      <c r="H33" s="41">
        <f t="shared" si="0"/>
        <v>0</v>
      </c>
      <c r="I33" s="154"/>
      <c r="J33" s="170">
        <v>18</v>
      </c>
      <c r="K33" s="174"/>
      <c r="L33" s="174"/>
      <c r="M33" s="174"/>
      <c r="N33" s="174"/>
      <c r="O33" s="41">
        <f t="shared" si="1"/>
        <v>0</v>
      </c>
      <c r="P33" s="154"/>
      <c r="Q33" s="170">
        <v>19</v>
      </c>
      <c r="R33" s="174"/>
      <c r="S33" s="174"/>
      <c r="T33" s="174"/>
      <c r="U33" s="174"/>
      <c r="V33" s="41">
        <f>IF(ROUNDUP(R33,0)+ROUNDUP(R33,0)+ROUNDUP(S33,0)+ROUNDUP(S33,0)+ROUNDUP(T33,0)+ROUNDUP(T33,0)-ROUNDUP(MAX(R33:T33),0)&gt;165,
"TOO LARGE",
IF(U33="",0,ROUNDUP(MAX(ROUNDUP(R33,0)*ROUNDUP(S33,0)*ROUNDUP(T33,0)/250,U33),0)))</f>
        <v>0</v>
      </c>
      <c r="W33" s="154"/>
      <c r="X33" s="170">
        <v>20</v>
      </c>
      <c r="Y33" s="174"/>
      <c r="Z33" s="174"/>
      <c r="AA33" s="174"/>
      <c r="AB33" s="174"/>
      <c r="AC33" s="41">
        <f>IF(ROUNDUP(Y33,0)+ROUNDUP(Y33,0)+ROUNDUP(Z33,0)+ROUNDUP(Z33,0)+ROUNDUP(AA33,0)+ROUNDUP(AA33,0)-ROUNDUP(MAX(Y33:AA33),0)&gt;165,
"TOO LARGE",
IF(AB33="",0,ROUNDUP(MAX(ROUNDUP(Y33,0)*ROUNDUP(Z33,0)*ROUNDUP(AA33,0)/250,AB33),0)))</f>
        <v>0</v>
      </c>
      <c r="AD33" s="45"/>
    </row>
    <row r="34" spans="2:30" ht="5.5" customHeight="1" thickBot="1" x14ac:dyDescent="0.4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</row>
    <row r="35" spans="2:30" ht="15" customHeight="1" thickBot="1" x14ac:dyDescent="0.45">
      <c r="B35" s="155"/>
      <c r="C35" s="160" t="s">
        <v>140</v>
      </c>
      <c r="D35" s="52"/>
      <c r="E35" s="52"/>
      <c r="F35" s="52"/>
      <c r="G35" s="52"/>
      <c r="H35" s="52"/>
      <c r="I35" s="52"/>
      <c r="J35" s="52"/>
      <c r="K35" s="52"/>
      <c r="L35" s="52"/>
      <c r="M35" s="52" t="s">
        <v>183</v>
      </c>
      <c r="N35" s="52"/>
      <c r="O35" s="52" t="s">
        <v>144</v>
      </c>
      <c r="P35" s="52"/>
      <c r="Q35" s="52" t="s">
        <v>182</v>
      </c>
      <c r="R35" s="52"/>
      <c r="S35" s="52"/>
      <c r="T35" s="283" t="s">
        <v>30</v>
      </c>
      <c r="U35" s="283"/>
      <c r="V35" s="52"/>
      <c r="W35" s="52"/>
      <c r="X35" s="283" t="s">
        <v>36</v>
      </c>
      <c r="Y35" s="283"/>
      <c r="Z35" s="52"/>
      <c r="AA35" s="352" t="s">
        <v>37</v>
      </c>
      <c r="AB35" s="350"/>
      <c r="AC35" s="351"/>
      <c r="AD35" s="10"/>
    </row>
    <row r="36" spans="2:30" ht="15" customHeight="1" thickBot="1" x14ac:dyDescent="0.4">
      <c r="B36" s="156"/>
      <c r="C36" s="180" t="s">
        <v>162</v>
      </c>
      <c r="D36" s="55"/>
      <c r="E36" s="55"/>
      <c r="F36" s="55"/>
      <c r="G36" s="55"/>
      <c r="H36" s="55"/>
      <c r="I36" s="55"/>
      <c r="J36" s="55"/>
      <c r="K36" s="55"/>
      <c r="L36" s="55"/>
      <c r="M36" s="204" t="str">
        <f>IF(OR(O36=0,O36="N/A",ISERROR(O36)),"N/A",SUM(D39:D66))</f>
        <v>N/A</v>
      </c>
      <c r="N36" s="55"/>
      <c r="O36" s="185" t="str">
        <f>IFERROR(IF(COUNTIF(E39:E66,"&gt;0")/COUNTA(F39:F66)=1,SUM(E39:E66),"N/A"),"N/A")</f>
        <v>N/A</v>
      </c>
      <c r="P36" s="57"/>
      <c r="Q36" s="319" t="str">
        <f>IFERROR(IF(COUNTIF(O39:O66,"&gt;0")/COUNTIF(R39:R66,"&gt;0")=1,SUM(O39:O66),"N/A"),"N/A")</f>
        <v>N/A</v>
      </c>
      <c r="R36" s="320"/>
      <c r="S36" s="57"/>
      <c r="T36" s="321" t="str">
        <f>IFERROR(IF(COUNTIF(O39:O66,"&gt;0")/COUNTIF(R39:R66,"&gt;0")=1,SUM(R39:R66),"N/A"),"N/A")</f>
        <v>N/A</v>
      </c>
      <c r="U36" s="322"/>
      <c r="V36" s="57"/>
      <c r="W36" s="57"/>
      <c r="X36" s="323" t="str">
        <f>IFERROR(+T36/Q36,"N/A")</f>
        <v>N/A</v>
      </c>
      <c r="Y36" s="324"/>
      <c r="Z36" s="57"/>
      <c r="AA36" s="349" t="str">
        <f>IFERROR(IF(X36="","",(VLOOKUP(ROUND(X36,1),Validation!K:L,2,1))),"N/A")</f>
        <v>N/A</v>
      </c>
      <c r="AB36" s="350"/>
      <c r="AC36" s="351"/>
      <c r="AD36" s="10"/>
    </row>
    <row r="37" spans="2:30" ht="4.25" customHeight="1" x14ac:dyDescent="0.35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</row>
    <row r="38" spans="2:30" s="138" customFormat="1" ht="34.25" customHeight="1" x14ac:dyDescent="0.3">
      <c r="B38" s="139"/>
      <c r="C38" s="142" t="s">
        <v>39</v>
      </c>
      <c r="D38" s="163" t="s">
        <v>142</v>
      </c>
      <c r="E38" s="142" t="s">
        <v>141</v>
      </c>
      <c r="F38" s="147" t="s">
        <v>143</v>
      </c>
      <c r="G38" s="188" t="s">
        <v>135</v>
      </c>
      <c r="H38" s="163" t="s">
        <v>156</v>
      </c>
      <c r="I38" s="314" t="s">
        <v>155</v>
      </c>
      <c r="J38" s="315"/>
      <c r="K38" s="314" t="s">
        <v>153</v>
      </c>
      <c r="L38" s="315"/>
      <c r="M38" s="314" t="s">
        <v>154</v>
      </c>
      <c r="N38" s="315"/>
      <c r="O38" s="314" t="s">
        <v>137</v>
      </c>
      <c r="P38" s="315"/>
      <c r="Q38" s="315"/>
      <c r="R38" s="142" t="s">
        <v>157</v>
      </c>
      <c r="S38" s="142" t="s">
        <v>158</v>
      </c>
      <c r="T38" s="316" t="s">
        <v>138</v>
      </c>
      <c r="U38" s="317"/>
      <c r="V38" s="318"/>
      <c r="W38" s="315" t="s">
        <v>139</v>
      </c>
      <c r="X38" s="315"/>
      <c r="Y38" s="315"/>
      <c r="Z38" s="315"/>
      <c r="AA38" s="315"/>
      <c r="AB38" s="315"/>
      <c r="AC38" s="142" t="s">
        <v>46</v>
      </c>
      <c r="AD38" s="139"/>
    </row>
    <row r="39" spans="2:30" s="136" customFormat="1" ht="14" customHeight="1" x14ac:dyDescent="0.35">
      <c r="B39" s="140"/>
      <c r="C39" s="167">
        <v>1</v>
      </c>
      <c r="D39" s="175"/>
      <c r="E39" s="177"/>
      <c r="F39" s="176"/>
      <c r="G39" s="177"/>
      <c r="H39" s="178"/>
      <c r="I39" s="296"/>
      <c r="J39" s="297"/>
      <c r="K39" s="296"/>
      <c r="L39" s="297"/>
      <c r="M39" s="296"/>
      <c r="N39" s="297"/>
      <c r="O39" s="298">
        <f xml:space="preserve"> (E39*I39*K39*M39)/1728</f>
        <v>0</v>
      </c>
      <c r="P39" s="298"/>
      <c r="Q39" s="298"/>
      <c r="R39" s="148">
        <f>+H39*E39</f>
        <v>0</v>
      </c>
      <c r="S39" s="149" t="str">
        <f>IFERROR(IF(H39/O39&gt;0,H39*E39/O39,""),"")</f>
        <v/>
      </c>
      <c r="T39" s="291"/>
      <c r="U39" s="292"/>
      <c r="V39" s="293"/>
      <c r="W39" s="294"/>
      <c r="X39" s="295"/>
      <c r="Y39" s="295"/>
      <c r="Z39" s="295"/>
      <c r="AA39" s="295"/>
      <c r="AB39" s="295"/>
      <c r="AC39" s="184"/>
      <c r="AD39" s="140"/>
    </row>
    <row r="40" spans="2:30" s="136" customFormat="1" ht="14" customHeight="1" x14ac:dyDescent="0.35">
      <c r="B40" s="140"/>
      <c r="C40" s="167">
        <v>2</v>
      </c>
      <c r="D40" s="175"/>
      <c r="E40" s="177"/>
      <c r="F40" s="176"/>
      <c r="G40" s="177"/>
      <c r="H40" s="178"/>
      <c r="I40" s="296"/>
      <c r="J40" s="297"/>
      <c r="K40" s="296"/>
      <c r="L40" s="297"/>
      <c r="M40" s="296"/>
      <c r="N40" s="297"/>
      <c r="O40" s="298">
        <f t="shared" ref="O40:O66" si="2" xml:space="preserve"> (E40*I40*K40*M40)/1728</f>
        <v>0</v>
      </c>
      <c r="P40" s="298"/>
      <c r="Q40" s="298"/>
      <c r="R40" s="148">
        <f t="shared" ref="R40:R66" si="3">+H40*E40</f>
        <v>0</v>
      </c>
      <c r="S40" s="149" t="str">
        <f t="shared" ref="S40:S66" si="4">IFERROR(IF(H40/O40&gt;0,H40*E40/O40,""),"")</f>
        <v/>
      </c>
      <c r="T40" s="291"/>
      <c r="U40" s="292"/>
      <c r="V40" s="293"/>
      <c r="W40" s="294"/>
      <c r="X40" s="295"/>
      <c r="Y40" s="295"/>
      <c r="Z40" s="295"/>
      <c r="AA40" s="295"/>
      <c r="AB40" s="295"/>
      <c r="AC40" s="179"/>
      <c r="AD40" s="140"/>
    </row>
    <row r="41" spans="2:30" s="136" customFormat="1" ht="14" customHeight="1" x14ac:dyDescent="0.35">
      <c r="B41" s="140"/>
      <c r="C41" s="167">
        <v>3</v>
      </c>
      <c r="D41" s="175"/>
      <c r="E41" s="177"/>
      <c r="F41" s="176"/>
      <c r="G41" s="177"/>
      <c r="H41" s="178"/>
      <c r="I41" s="296"/>
      <c r="J41" s="297"/>
      <c r="K41" s="296"/>
      <c r="L41" s="297"/>
      <c r="M41" s="296"/>
      <c r="N41" s="297"/>
      <c r="O41" s="298">
        <f t="shared" si="2"/>
        <v>0</v>
      </c>
      <c r="P41" s="298"/>
      <c r="Q41" s="298"/>
      <c r="R41" s="148">
        <f t="shared" si="3"/>
        <v>0</v>
      </c>
      <c r="S41" s="149" t="str">
        <f t="shared" si="4"/>
        <v/>
      </c>
      <c r="T41" s="291"/>
      <c r="U41" s="292"/>
      <c r="V41" s="293"/>
      <c r="W41" s="294"/>
      <c r="X41" s="295"/>
      <c r="Y41" s="295"/>
      <c r="Z41" s="295"/>
      <c r="AA41" s="295"/>
      <c r="AB41" s="295"/>
      <c r="AC41" s="179"/>
      <c r="AD41" s="140"/>
    </row>
    <row r="42" spans="2:30" s="136" customFormat="1" ht="14" customHeight="1" x14ac:dyDescent="0.35">
      <c r="B42" s="140"/>
      <c r="C42" s="167">
        <v>4</v>
      </c>
      <c r="D42" s="175"/>
      <c r="E42" s="177"/>
      <c r="F42" s="176"/>
      <c r="G42" s="177"/>
      <c r="H42" s="178"/>
      <c r="I42" s="296">
        <f t="shared" ref="I42:I66" si="5">IF($F42="40x48",48,0)</f>
        <v>0</v>
      </c>
      <c r="J42" s="297"/>
      <c r="K42" s="296">
        <f t="shared" ref="K42:K66" si="6">IF($F42="40x48",40,0)</f>
        <v>0</v>
      </c>
      <c r="L42" s="297"/>
      <c r="M42" s="296"/>
      <c r="N42" s="297"/>
      <c r="O42" s="298">
        <f t="shared" si="2"/>
        <v>0</v>
      </c>
      <c r="P42" s="298"/>
      <c r="Q42" s="298"/>
      <c r="R42" s="148">
        <f t="shared" si="3"/>
        <v>0</v>
      </c>
      <c r="S42" s="149" t="str">
        <f t="shared" si="4"/>
        <v/>
      </c>
      <c r="T42" s="291"/>
      <c r="U42" s="292"/>
      <c r="V42" s="293"/>
      <c r="W42" s="294"/>
      <c r="X42" s="295"/>
      <c r="Y42" s="295"/>
      <c r="Z42" s="295"/>
      <c r="AA42" s="295"/>
      <c r="AB42" s="295"/>
      <c r="AC42" s="179"/>
      <c r="AD42" s="140"/>
    </row>
    <row r="43" spans="2:30" s="136" customFormat="1" ht="14" customHeight="1" x14ac:dyDescent="0.35">
      <c r="B43" s="140"/>
      <c r="C43" s="167">
        <v>5</v>
      </c>
      <c r="D43" s="175"/>
      <c r="E43" s="177"/>
      <c r="F43" s="176"/>
      <c r="G43" s="177"/>
      <c r="H43" s="178"/>
      <c r="I43" s="296">
        <f t="shared" si="5"/>
        <v>0</v>
      </c>
      <c r="J43" s="297"/>
      <c r="K43" s="296">
        <f t="shared" si="6"/>
        <v>0</v>
      </c>
      <c r="L43" s="297"/>
      <c r="M43" s="296"/>
      <c r="N43" s="297"/>
      <c r="O43" s="298">
        <f t="shared" si="2"/>
        <v>0</v>
      </c>
      <c r="P43" s="298"/>
      <c r="Q43" s="298"/>
      <c r="R43" s="148">
        <f t="shared" si="3"/>
        <v>0</v>
      </c>
      <c r="S43" s="149" t="str">
        <f t="shared" si="4"/>
        <v/>
      </c>
      <c r="T43" s="291"/>
      <c r="U43" s="292"/>
      <c r="V43" s="293"/>
      <c r="W43" s="325"/>
      <c r="X43" s="295"/>
      <c r="Y43" s="295"/>
      <c r="Z43" s="295"/>
      <c r="AA43" s="295"/>
      <c r="AB43" s="295"/>
      <c r="AC43" s="179"/>
      <c r="AD43" s="140"/>
    </row>
    <row r="44" spans="2:30" s="136" customFormat="1" ht="14" customHeight="1" x14ac:dyDescent="0.35">
      <c r="B44" s="140"/>
      <c r="C44" s="167">
        <v>6</v>
      </c>
      <c r="D44" s="175"/>
      <c r="E44" s="177"/>
      <c r="F44" s="176"/>
      <c r="G44" s="177"/>
      <c r="H44" s="178"/>
      <c r="I44" s="296">
        <f t="shared" si="5"/>
        <v>0</v>
      </c>
      <c r="J44" s="297"/>
      <c r="K44" s="296">
        <f t="shared" si="6"/>
        <v>0</v>
      </c>
      <c r="L44" s="297"/>
      <c r="M44" s="296"/>
      <c r="N44" s="297"/>
      <c r="O44" s="298">
        <f t="shared" si="2"/>
        <v>0</v>
      </c>
      <c r="P44" s="298"/>
      <c r="Q44" s="298"/>
      <c r="R44" s="148">
        <f t="shared" si="3"/>
        <v>0</v>
      </c>
      <c r="S44" s="149" t="str">
        <f t="shared" si="4"/>
        <v/>
      </c>
      <c r="T44" s="291"/>
      <c r="U44" s="292"/>
      <c r="V44" s="293"/>
      <c r="W44" s="294"/>
      <c r="X44" s="295"/>
      <c r="Y44" s="295"/>
      <c r="Z44" s="295"/>
      <c r="AA44" s="295"/>
      <c r="AB44" s="295"/>
      <c r="AC44" s="179"/>
      <c r="AD44" s="140"/>
    </row>
    <row r="45" spans="2:30" s="136" customFormat="1" ht="14" customHeight="1" x14ac:dyDescent="0.35">
      <c r="B45" s="140"/>
      <c r="C45" s="167">
        <v>7</v>
      </c>
      <c r="D45" s="175"/>
      <c r="E45" s="177"/>
      <c r="F45" s="176"/>
      <c r="G45" s="177"/>
      <c r="H45" s="178"/>
      <c r="I45" s="296">
        <f t="shared" si="5"/>
        <v>0</v>
      </c>
      <c r="J45" s="297"/>
      <c r="K45" s="296">
        <f t="shared" si="6"/>
        <v>0</v>
      </c>
      <c r="L45" s="297"/>
      <c r="M45" s="296"/>
      <c r="N45" s="297"/>
      <c r="O45" s="298">
        <f t="shared" si="2"/>
        <v>0</v>
      </c>
      <c r="P45" s="298"/>
      <c r="Q45" s="298"/>
      <c r="R45" s="148">
        <f t="shared" si="3"/>
        <v>0</v>
      </c>
      <c r="S45" s="149" t="str">
        <f t="shared" si="4"/>
        <v/>
      </c>
      <c r="T45" s="291"/>
      <c r="U45" s="292"/>
      <c r="V45" s="293"/>
      <c r="W45" s="294"/>
      <c r="X45" s="295"/>
      <c r="Y45" s="295"/>
      <c r="Z45" s="295"/>
      <c r="AA45" s="295"/>
      <c r="AB45" s="295"/>
      <c r="AC45" s="179"/>
      <c r="AD45" s="140"/>
    </row>
    <row r="46" spans="2:30" s="136" customFormat="1" ht="14" customHeight="1" x14ac:dyDescent="0.35">
      <c r="B46" s="140"/>
      <c r="C46" s="167">
        <v>8</v>
      </c>
      <c r="D46" s="175"/>
      <c r="E46" s="177"/>
      <c r="F46" s="176"/>
      <c r="G46" s="177"/>
      <c r="H46" s="178"/>
      <c r="I46" s="296">
        <f t="shared" si="5"/>
        <v>0</v>
      </c>
      <c r="J46" s="297"/>
      <c r="K46" s="296">
        <f t="shared" si="6"/>
        <v>0</v>
      </c>
      <c r="L46" s="297"/>
      <c r="M46" s="296"/>
      <c r="N46" s="297"/>
      <c r="O46" s="298">
        <f t="shared" si="2"/>
        <v>0</v>
      </c>
      <c r="P46" s="298"/>
      <c r="Q46" s="298"/>
      <c r="R46" s="148">
        <f t="shared" si="3"/>
        <v>0</v>
      </c>
      <c r="S46" s="149" t="str">
        <f t="shared" si="4"/>
        <v/>
      </c>
      <c r="T46" s="291"/>
      <c r="U46" s="292"/>
      <c r="V46" s="293"/>
      <c r="W46" s="294"/>
      <c r="X46" s="295"/>
      <c r="Y46" s="295"/>
      <c r="Z46" s="295"/>
      <c r="AA46" s="295"/>
      <c r="AB46" s="295"/>
      <c r="AC46" s="179"/>
      <c r="AD46" s="140"/>
    </row>
    <row r="47" spans="2:30" s="136" customFormat="1" ht="14" customHeight="1" x14ac:dyDescent="0.35">
      <c r="B47" s="140"/>
      <c r="C47" s="167">
        <v>9</v>
      </c>
      <c r="D47" s="175"/>
      <c r="E47" s="177"/>
      <c r="F47" s="176"/>
      <c r="G47" s="177"/>
      <c r="H47" s="178"/>
      <c r="I47" s="296">
        <f t="shared" si="5"/>
        <v>0</v>
      </c>
      <c r="J47" s="297"/>
      <c r="K47" s="296">
        <f t="shared" si="6"/>
        <v>0</v>
      </c>
      <c r="L47" s="297"/>
      <c r="M47" s="296"/>
      <c r="N47" s="297"/>
      <c r="O47" s="298">
        <f t="shared" si="2"/>
        <v>0</v>
      </c>
      <c r="P47" s="298"/>
      <c r="Q47" s="298"/>
      <c r="R47" s="148">
        <f t="shared" si="3"/>
        <v>0</v>
      </c>
      <c r="S47" s="149" t="str">
        <f t="shared" si="4"/>
        <v/>
      </c>
      <c r="T47" s="291"/>
      <c r="U47" s="292"/>
      <c r="V47" s="293"/>
      <c r="W47" s="294"/>
      <c r="X47" s="295"/>
      <c r="Y47" s="295"/>
      <c r="Z47" s="295"/>
      <c r="AA47" s="295"/>
      <c r="AB47" s="295"/>
      <c r="AC47" s="179"/>
      <c r="AD47" s="140"/>
    </row>
    <row r="48" spans="2:30" s="136" customFormat="1" ht="14" customHeight="1" x14ac:dyDescent="0.35">
      <c r="B48" s="140"/>
      <c r="C48" s="167">
        <v>10</v>
      </c>
      <c r="D48" s="175"/>
      <c r="E48" s="177"/>
      <c r="F48" s="176"/>
      <c r="G48" s="177"/>
      <c r="H48" s="178"/>
      <c r="I48" s="296">
        <f t="shared" si="5"/>
        <v>0</v>
      </c>
      <c r="J48" s="297"/>
      <c r="K48" s="296">
        <f t="shared" si="6"/>
        <v>0</v>
      </c>
      <c r="L48" s="297"/>
      <c r="M48" s="296"/>
      <c r="N48" s="297"/>
      <c r="O48" s="298">
        <f t="shared" si="2"/>
        <v>0</v>
      </c>
      <c r="P48" s="298"/>
      <c r="Q48" s="298"/>
      <c r="R48" s="148">
        <f t="shared" si="3"/>
        <v>0</v>
      </c>
      <c r="S48" s="149" t="str">
        <f t="shared" si="4"/>
        <v/>
      </c>
      <c r="T48" s="291"/>
      <c r="U48" s="292"/>
      <c r="V48" s="293"/>
      <c r="W48" s="294"/>
      <c r="X48" s="295"/>
      <c r="Y48" s="295"/>
      <c r="Z48" s="295"/>
      <c r="AA48" s="295"/>
      <c r="AB48" s="295"/>
      <c r="AC48" s="179"/>
      <c r="AD48" s="140"/>
    </row>
    <row r="49" spans="2:30" s="136" customFormat="1" ht="14" customHeight="1" x14ac:dyDescent="0.35">
      <c r="B49" s="140"/>
      <c r="C49" s="167">
        <v>11</v>
      </c>
      <c r="D49" s="175"/>
      <c r="E49" s="177"/>
      <c r="F49" s="176"/>
      <c r="G49" s="177"/>
      <c r="H49" s="178"/>
      <c r="I49" s="296">
        <f t="shared" si="5"/>
        <v>0</v>
      </c>
      <c r="J49" s="297"/>
      <c r="K49" s="296">
        <f t="shared" si="6"/>
        <v>0</v>
      </c>
      <c r="L49" s="297"/>
      <c r="M49" s="296"/>
      <c r="N49" s="297"/>
      <c r="O49" s="298">
        <f t="shared" si="2"/>
        <v>0</v>
      </c>
      <c r="P49" s="298"/>
      <c r="Q49" s="298"/>
      <c r="R49" s="148">
        <f t="shared" si="3"/>
        <v>0</v>
      </c>
      <c r="S49" s="149" t="str">
        <f t="shared" si="4"/>
        <v/>
      </c>
      <c r="T49" s="291"/>
      <c r="U49" s="292"/>
      <c r="V49" s="293"/>
      <c r="W49" s="325"/>
      <c r="X49" s="295"/>
      <c r="Y49" s="295"/>
      <c r="Z49" s="295"/>
      <c r="AA49" s="295"/>
      <c r="AB49" s="295"/>
      <c r="AC49" s="179"/>
      <c r="AD49" s="140"/>
    </row>
    <row r="50" spans="2:30" s="136" customFormat="1" ht="14" customHeight="1" x14ac:dyDescent="0.35">
      <c r="B50" s="140"/>
      <c r="C50" s="167">
        <v>12</v>
      </c>
      <c r="D50" s="175"/>
      <c r="E50" s="177"/>
      <c r="F50" s="176"/>
      <c r="G50" s="177"/>
      <c r="H50" s="178"/>
      <c r="I50" s="296">
        <f t="shared" si="5"/>
        <v>0</v>
      </c>
      <c r="J50" s="297"/>
      <c r="K50" s="296">
        <f t="shared" si="6"/>
        <v>0</v>
      </c>
      <c r="L50" s="297"/>
      <c r="M50" s="296"/>
      <c r="N50" s="297"/>
      <c r="O50" s="298">
        <f t="shared" si="2"/>
        <v>0</v>
      </c>
      <c r="P50" s="298"/>
      <c r="Q50" s="298"/>
      <c r="R50" s="148">
        <f t="shared" si="3"/>
        <v>0</v>
      </c>
      <c r="S50" s="149" t="str">
        <f t="shared" si="4"/>
        <v/>
      </c>
      <c r="T50" s="291"/>
      <c r="U50" s="292"/>
      <c r="V50" s="293"/>
      <c r="W50" s="294"/>
      <c r="X50" s="295"/>
      <c r="Y50" s="295"/>
      <c r="Z50" s="295"/>
      <c r="AA50" s="295"/>
      <c r="AB50" s="295"/>
      <c r="AC50" s="179"/>
      <c r="AD50" s="140"/>
    </row>
    <row r="51" spans="2:30" s="136" customFormat="1" ht="14" customHeight="1" x14ac:dyDescent="0.35">
      <c r="B51" s="140"/>
      <c r="C51" s="167">
        <v>13</v>
      </c>
      <c r="D51" s="175"/>
      <c r="E51" s="177"/>
      <c r="F51" s="176"/>
      <c r="G51" s="177"/>
      <c r="H51" s="178"/>
      <c r="I51" s="296">
        <f t="shared" si="5"/>
        <v>0</v>
      </c>
      <c r="J51" s="297"/>
      <c r="K51" s="296">
        <f t="shared" si="6"/>
        <v>0</v>
      </c>
      <c r="L51" s="297"/>
      <c r="M51" s="296"/>
      <c r="N51" s="297"/>
      <c r="O51" s="298">
        <f t="shared" si="2"/>
        <v>0</v>
      </c>
      <c r="P51" s="298"/>
      <c r="Q51" s="298"/>
      <c r="R51" s="148">
        <f t="shared" si="3"/>
        <v>0</v>
      </c>
      <c r="S51" s="149" t="str">
        <f t="shared" si="4"/>
        <v/>
      </c>
      <c r="T51" s="291"/>
      <c r="U51" s="292"/>
      <c r="V51" s="293"/>
      <c r="W51" s="294"/>
      <c r="X51" s="295"/>
      <c r="Y51" s="295"/>
      <c r="Z51" s="295"/>
      <c r="AA51" s="295"/>
      <c r="AB51" s="295"/>
      <c r="AC51" s="179"/>
      <c r="AD51" s="140"/>
    </row>
    <row r="52" spans="2:30" s="136" customFormat="1" ht="14" customHeight="1" x14ac:dyDescent="0.35">
      <c r="B52" s="140"/>
      <c r="C52" s="167">
        <v>14</v>
      </c>
      <c r="D52" s="175"/>
      <c r="E52" s="177"/>
      <c r="F52" s="176"/>
      <c r="G52" s="177"/>
      <c r="H52" s="178"/>
      <c r="I52" s="296">
        <f t="shared" si="5"/>
        <v>0</v>
      </c>
      <c r="J52" s="297"/>
      <c r="K52" s="296">
        <f t="shared" si="6"/>
        <v>0</v>
      </c>
      <c r="L52" s="297"/>
      <c r="M52" s="296"/>
      <c r="N52" s="297"/>
      <c r="O52" s="298">
        <f t="shared" si="2"/>
        <v>0</v>
      </c>
      <c r="P52" s="298"/>
      <c r="Q52" s="298"/>
      <c r="R52" s="148">
        <f t="shared" si="3"/>
        <v>0</v>
      </c>
      <c r="S52" s="149" t="str">
        <f t="shared" si="4"/>
        <v/>
      </c>
      <c r="T52" s="291"/>
      <c r="U52" s="292"/>
      <c r="V52" s="293"/>
      <c r="W52" s="294"/>
      <c r="X52" s="295"/>
      <c r="Y52" s="295"/>
      <c r="Z52" s="295"/>
      <c r="AA52" s="295"/>
      <c r="AB52" s="295"/>
      <c r="AC52" s="179"/>
      <c r="AD52" s="140"/>
    </row>
    <row r="53" spans="2:30" s="136" customFormat="1" ht="14" customHeight="1" x14ac:dyDescent="0.35">
      <c r="B53" s="140"/>
      <c r="C53" s="167">
        <v>15</v>
      </c>
      <c r="D53" s="175"/>
      <c r="E53" s="177"/>
      <c r="F53" s="176"/>
      <c r="G53" s="177"/>
      <c r="H53" s="178"/>
      <c r="I53" s="296">
        <f t="shared" si="5"/>
        <v>0</v>
      </c>
      <c r="J53" s="297"/>
      <c r="K53" s="296">
        <f t="shared" si="6"/>
        <v>0</v>
      </c>
      <c r="L53" s="297"/>
      <c r="M53" s="296"/>
      <c r="N53" s="297"/>
      <c r="O53" s="298">
        <f t="shared" si="2"/>
        <v>0</v>
      </c>
      <c r="P53" s="298"/>
      <c r="Q53" s="298"/>
      <c r="R53" s="148">
        <f t="shared" si="3"/>
        <v>0</v>
      </c>
      <c r="S53" s="149" t="str">
        <f t="shared" si="4"/>
        <v/>
      </c>
      <c r="T53" s="291"/>
      <c r="U53" s="292"/>
      <c r="V53" s="293"/>
      <c r="W53" s="294"/>
      <c r="X53" s="295"/>
      <c r="Y53" s="295"/>
      <c r="Z53" s="295"/>
      <c r="AA53" s="295"/>
      <c r="AB53" s="295"/>
      <c r="AC53" s="179"/>
      <c r="AD53" s="140"/>
    </row>
    <row r="54" spans="2:30" s="136" customFormat="1" ht="14" customHeight="1" x14ac:dyDescent="0.35">
      <c r="B54" s="140"/>
      <c r="C54" s="167">
        <v>16</v>
      </c>
      <c r="D54" s="175"/>
      <c r="E54" s="177"/>
      <c r="F54" s="176"/>
      <c r="G54" s="177"/>
      <c r="H54" s="178"/>
      <c r="I54" s="296">
        <f t="shared" si="5"/>
        <v>0</v>
      </c>
      <c r="J54" s="297"/>
      <c r="K54" s="296">
        <f t="shared" si="6"/>
        <v>0</v>
      </c>
      <c r="L54" s="297"/>
      <c r="M54" s="296"/>
      <c r="N54" s="297"/>
      <c r="O54" s="298">
        <f t="shared" si="2"/>
        <v>0</v>
      </c>
      <c r="P54" s="298"/>
      <c r="Q54" s="298"/>
      <c r="R54" s="148">
        <f t="shared" si="3"/>
        <v>0</v>
      </c>
      <c r="S54" s="149" t="str">
        <f t="shared" si="4"/>
        <v/>
      </c>
      <c r="T54" s="291"/>
      <c r="U54" s="292"/>
      <c r="V54" s="293"/>
      <c r="W54" s="294"/>
      <c r="X54" s="295"/>
      <c r="Y54" s="295"/>
      <c r="Z54" s="295"/>
      <c r="AA54" s="295"/>
      <c r="AB54" s="295"/>
      <c r="AC54" s="179"/>
      <c r="AD54" s="140"/>
    </row>
    <row r="55" spans="2:30" s="136" customFormat="1" ht="14" customHeight="1" x14ac:dyDescent="0.35">
      <c r="B55" s="140"/>
      <c r="C55" s="167">
        <v>17</v>
      </c>
      <c r="D55" s="175"/>
      <c r="E55" s="177"/>
      <c r="F55" s="176"/>
      <c r="G55" s="177"/>
      <c r="H55" s="178"/>
      <c r="I55" s="296">
        <f t="shared" si="5"/>
        <v>0</v>
      </c>
      <c r="J55" s="297"/>
      <c r="K55" s="296">
        <f t="shared" si="6"/>
        <v>0</v>
      </c>
      <c r="L55" s="297"/>
      <c r="M55" s="296"/>
      <c r="N55" s="297"/>
      <c r="O55" s="298">
        <f t="shared" si="2"/>
        <v>0</v>
      </c>
      <c r="P55" s="298"/>
      <c r="Q55" s="298"/>
      <c r="R55" s="148">
        <f t="shared" si="3"/>
        <v>0</v>
      </c>
      <c r="S55" s="149" t="str">
        <f t="shared" si="4"/>
        <v/>
      </c>
      <c r="T55" s="291"/>
      <c r="U55" s="292"/>
      <c r="V55" s="293"/>
      <c r="W55" s="294"/>
      <c r="X55" s="295"/>
      <c r="Y55" s="295"/>
      <c r="Z55" s="295"/>
      <c r="AA55" s="295"/>
      <c r="AB55" s="295"/>
      <c r="AC55" s="179"/>
      <c r="AD55" s="140"/>
    </row>
    <row r="56" spans="2:30" s="136" customFormat="1" ht="14" customHeight="1" x14ac:dyDescent="0.35">
      <c r="B56" s="140"/>
      <c r="C56" s="167">
        <v>18</v>
      </c>
      <c r="D56" s="175"/>
      <c r="E56" s="177"/>
      <c r="F56" s="176"/>
      <c r="G56" s="177"/>
      <c r="H56" s="178"/>
      <c r="I56" s="296">
        <f t="shared" si="5"/>
        <v>0</v>
      </c>
      <c r="J56" s="297"/>
      <c r="K56" s="296">
        <f t="shared" si="6"/>
        <v>0</v>
      </c>
      <c r="L56" s="297"/>
      <c r="M56" s="296"/>
      <c r="N56" s="297"/>
      <c r="O56" s="298">
        <f t="shared" si="2"/>
        <v>0</v>
      </c>
      <c r="P56" s="298"/>
      <c r="Q56" s="298"/>
      <c r="R56" s="148">
        <f t="shared" si="3"/>
        <v>0</v>
      </c>
      <c r="S56" s="149" t="str">
        <f t="shared" si="4"/>
        <v/>
      </c>
      <c r="T56" s="291"/>
      <c r="U56" s="292"/>
      <c r="V56" s="293"/>
      <c r="W56" s="294"/>
      <c r="X56" s="295"/>
      <c r="Y56" s="295"/>
      <c r="Z56" s="295"/>
      <c r="AA56" s="295"/>
      <c r="AB56" s="295"/>
      <c r="AC56" s="179"/>
      <c r="AD56" s="140"/>
    </row>
    <row r="57" spans="2:30" s="136" customFormat="1" ht="14" customHeight="1" x14ac:dyDescent="0.35">
      <c r="B57" s="140"/>
      <c r="C57" s="167">
        <v>19</v>
      </c>
      <c r="D57" s="175"/>
      <c r="E57" s="177"/>
      <c r="F57" s="176"/>
      <c r="G57" s="177"/>
      <c r="H57" s="178"/>
      <c r="I57" s="296">
        <f t="shared" si="5"/>
        <v>0</v>
      </c>
      <c r="J57" s="297"/>
      <c r="K57" s="296">
        <f t="shared" si="6"/>
        <v>0</v>
      </c>
      <c r="L57" s="297"/>
      <c r="M57" s="296"/>
      <c r="N57" s="297"/>
      <c r="O57" s="298">
        <f t="shared" si="2"/>
        <v>0</v>
      </c>
      <c r="P57" s="298"/>
      <c r="Q57" s="298"/>
      <c r="R57" s="148">
        <f t="shared" si="3"/>
        <v>0</v>
      </c>
      <c r="S57" s="149" t="str">
        <f t="shared" si="4"/>
        <v/>
      </c>
      <c r="T57" s="291"/>
      <c r="U57" s="292"/>
      <c r="V57" s="293"/>
      <c r="W57" s="294"/>
      <c r="X57" s="295"/>
      <c r="Y57" s="295"/>
      <c r="Z57" s="295"/>
      <c r="AA57" s="295"/>
      <c r="AB57" s="295"/>
      <c r="AC57" s="179"/>
      <c r="AD57" s="140"/>
    </row>
    <row r="58" spans="2:30" s="136" customFormat="1" ht="14" customHeight="1" x14ac:dyDescent="0.35">
      <c r="B58" s="140"/>
      <c r="C58" s="167">
        <v>20</v>
      </c>
      <c r="D58" s="175"/>
      <c r="E58" s="177"/>
      <c r="F58" s="176"/>
      <c r="G58" s="177"/>
      <c r="H58" s="178"/>
      <c r="I58" s="296">
        <f t="shared" si="5"/>
        <v>0</v>
      </c>
      <c r="J58" s="297"/>
      <c r="K58" s="296">
        <f t="shared" si="6"/>
        <v>0</v>
      </c>
      <c r="L58" s="297"/>
      <c r="M58" s="296"/>
      <c r="N58" s="297"/>
      <c r="O58" s="298">
        <f t="shared" si="2"/>
        <v>0</v>
      </c>
      <c r="P58" s="298"/>
      <c r="Q58" s="298"/>
      <c r="R58" s="148">
        <f t="shared" si="3"/>
        <v>0</v>
      </c>
      <c r="S58" s="149" t="str">
        <f t="shared" si="4"/>
        <v/>
      </c>
      <c r="T58" s="291"/>
      <c r="U58" s="292"/>
      <c r="V58" s="293"/>
      <c r="W58" s="294"/>
      <c r="X58" s="295"/>
      <c r="Y58" s="295"/>
      <c r="Z58" s="295"/>
      <c r="AA58" s="295"/>
      <c r="AB58" s="295"/>
      <c r="AC58" s="179"/>
      <c r="AD58" s="140"/>
    </row>
    <row r="59" spans="2:30" s="136" customFormat="1" ht="14" customHeight="1" x14ac:dyDescent="0.35">
      <c r="B59" s="140"/>
      <c r="C59" s="167">
        <v>21</v>
      </c>
      <c r="D59" s="175"/>
      <c r="E59" s="177"/>
      <c r="F59" s="176"/>
      <c r="G59" s="177"/>
      <c r="H59" s="178"/>
      <c r="I59" s="296">
        <f t="shared" si="5"/>
        <v>0</v>
      </c>
      <c r="J59" s="297"/>
      <c r="K59" s="296">
        <f t="shared" si="6"/>
        <v>0</v>
      </c>
      <c r="L59" s="297"/>
      <c r="M59" s="296"/>
      <c r="N59" s="297"/>
      <c r="O59" s="298">
        <f t="shared" si="2"/>
        <v>0</v>
      </c>
      <c r="P59" s="298"/>
      <c r="Q59" s="298"/>
      <c r="R59" s="148">
        <f t="shared" si="3"/>
        <v>0</v>
      </c>
      <c r="S59" s="149" t="str">
        <f t="shared" si="4"/>
        <v/>
      </c>
      <c r="T59" s="291"/>
      <c r="U59" s="292"/>
      <c r="V59" s="293"/>
      <c r="W59" s="294"/>
      <c r="X59" s="295"/>
      <c r="Y59" s="295"/>
      <c r="Z59" s="295"/>
      <c r="AA59" s="295"/>
      <c r="AB59" s="295"/>
      <c r="AC59" s="179"/>
      <c r="AD59" s="140"/>
    </row>
    <row r="60" spans="2:30" s="136" customFormat="1" ht="14" customHeight="1" x14ac:dyDescent="0.35">
      <c r="B60" s="140"/>
      <c r="C60" s="167">
        <v>22</v>
      </c>
      <c r="D60" s="175"/>
      <c r="E60" s="177"/>
      <c r="F60" s="176"/>
      <c r="G60" s="177"/>
      <c r="H60" s="178"/>
      <c r="I60" s="296">
        <f t="shared" si="5"/>
        <v>0</v>
      </c>
      <c r="J60" s="297"/>
      <c r="K60" s="296">
        <f t="shared" si="6"/>
        <v>0</v>
      </c>
      <c r="L60" s="297"/>
      <c r="M60" s="296"/>
      <c r="N60" s="297"/>
      <c r="O60" s="298">
        <f t="shared" si="2"/>
        <v>0</v>
      </c>
      <c r="P60" s="298"/>
      <c r="Q60" s="298"/>
      <c r="R60" s="148">
        <f t="shared" si="3"/>
        <v>0</v>
      </c>
      <c r="S60" s="149" t="str">
        <f t="shared" si="4"/>
        <v/>
      </c>
      <c r="T60" s="291"/>
      <c r="U60" s="292"/>
      <c r="V60" s="293"/>
      <c r="W60" s="294"/>
      <c r="X60" s="295"/>
      <c r="Y60" s="295"/>
      <c r="Z60" s="295"/>
      <c r="AA60" s="295"/>
      <c r="AB60" s="295"/>
      <c r="AC60" s="179"/>
      <c r="AD60" s="140"/>
    </row>
    <row r="61" spans="2:30" s="136" customFormat="1" ht="14" customHeight="1" x14ac:dyDescent="0.35">
      <c r="B61" s="140"/>
      <c r="C61" s="167">
        <v>23</v>
      </c>
      <c r="D61" s="175"/>
      <c r="E61" s="177"/>
      <c r="F61" s="176"/>
      <c r="G61" s="177"/>
      <c r="H61" s="178"/>
      <c r="I61" s="296">
        <f t="shared" si="5"/>
        <v>0</v>
      </c>
      <c r="J61" s="297"/>
      <c r="K61" s="296">
        <f t="shared" si="6"/>
        <v>0</v>
      </c>
      <c r="L61" s="297"/>
      <c r="M61" s="296"/>
      <c r="N61" s="297"/>
      <c r="O61" s="298">
        <f t="shared" si="2"/>
        <v>0</v>
      </c>
      <c r="P61" s="298"/>
      <c r="Q61" s="298"/>
      <c r="R61" s="148">
        <f t="shared" si="3"/>
        <v>0</v>
      </c>
      <c r="S61" s="149" t="str">
        <f t="shared" si="4"/>
        <v/>
      </c>
      <c r="T61" s="291"/>
      <c r="U61" s="292"/>
      <c r="V61" s="293"/>
      <c r="W61" s="294"/>
      <c r="X61" s="295"/>
      <c r="Y61" s="295"/>
      <c r="Z61" s="295"/>
      <c r="AA61" s="295"/>
      <c r="AB61" s="295"/>
      <c r="AC61" s="179"/>
      <c r="AD61" s="140"/>
    </row>
    <row r="62" spans="2:30" s="136" customFormat="1" ht="14" customHeight="1" x14ac:dyDescent="0.35">
      <c r="B62" s="140"/>
      <c r="C62" s="167">
        <v>24</v>
      </c>
      <c r="D62" s="175"/>
      <c r="E62" s="177"/>
      <c r="F62" s="176"/>
      <c r="G62" s="177"/>
      <c r="H62" s="178"/>
      <c r="I62" s="296">
        <f t="shared" si="5"/>
        <v>0</v>
      </c>
      <c r="J62" s="297"/>
      <c r="K62" s="296">
        <f t="shared" si="6"/>
        <v>0</v>
      </c>
      <c r="L62" s="297"/>
      <c r="M62" s="296"/>
      <c r="N62" s="297"/>
      <c r="O62" s="298">
        <f t="shared" si="2"/>
        <v>0</v>
      </c>
      <c r="P62" s="298"/>
      <c r="Q62" s="298"/>
      <c r="R62" s="148">
        <f t="shared" si="3"/>
        <v>0</v>
      </c>
      <c r="S62" s="149" t="str">
        <f t="shared" si="4"/>
        <v/>
      </c>
      <c r="T62" s="291"/>
      <c r="U62" s="292"/>
      <c r="V62" s="293"/>
      <c r="W62" s="294"/>
      <c r="X62" s="295"/>
      <c r="Y62" s="295"/>
      <c r="Z62" s="295"/>
      <c r="AA62" s="295"/>
      <c r="AB62" s="295"/>
      <c r="AC62" s="179"/>
      <c r="AD62" s="140"/>
    </row>
    <row r="63" spans="2:30" s="136" customFormat="1" ht="14" customHeight="1" x14ac:dyDescent="0.35">
      <c r="B63" s="140"/>
      <c r="C63" s="167">
        <v>25</v>
      </c>
      <c r="D63" s="175"/>
      <c r="E63" s="177"/>
      <c r="F63" s="176"/>
      <c r="G63" s="177"/>
      <c r="H63" s="178"/>
      <c r="I63" s="296">
        <f t="shared" si="5"/>
        <v>0</v>
      </c>
      <c r="J63" s="297"/>
      <c r="K63" s="296">
        <f t="shared" si="6"/>
        <v>0</v>
      </c>
      <c r="L63" s="297"/>
      <c r="M63" s="296"/>
      <c r="N63" s="297"/>
      <c r="O63" s="298">
        <f t="shared" si="2"/>
        <v>0</v>
      </c>
      <c r="P63" s="298"/>
      <c r="Q63" s="298"/>
      <c r="R63" s="148">
        <f t="shared" si="3"/>
        <v>0</v>
      </c>
      <c r="S63" s="149" t="str">
        <f t="shared" si="4"/>
        <v/>
      </c>
      <c r="T63" s="291"/>
      <c r="U63" s="292"/>
      <c r="V63" s="293"/>
      <c r="W63" s="294"/>
      <c r="X63" s="295"/>
      <c r="Y63" s="295"/>
      <c r="Z63" s="295"/>
      <c r="AA63" s="295"/>
      <c r="AB63" s="295"/>
      <c r="AC63" s="179"/>
      <c r="AD63" s="140"/>
    </row>
    <row r="64" spans="2:30" s="136" customFormat="1" ht="14" customHeight="1" x14ac:dyDescent="0.35">
      <c r="B64" s="140"/>
      <c r="C64" s="167">
        <v>26</v>
      </c>
      <c r="D64" s="175"/>
      <c r="E64" s="177"/>
      <c r="F64" s="176"/>
      <c r="G64" s="177"/>
      <c r="H64" s="178"/>
      <c r="I64" s="296">
        <f t="shared" si="5"/>
        <v>0</v>
      </c>
      <c r="J64" s="297"/>
      <c r="K64" s="296">
        <f t="shared" si="6"/>
        <v>0</v>
      </c>
      <c r="L64" s="297"/>
      <c r="M64" s="296"/>
      <c r="N64" s="297"/>
      <c r="O64" s="298">
        <f t="shared" si="2"/>
        <v>0</v>
      </c>
      <c r="P64" s="298"/>
      <c r="Q64" s="298"/>
      <c r="R64" s="148">
        <f t="shared" si="3"/>
        <v>0</v>
      </c>
      <c r="S64" s="149" t="str">
        <f t="shared" si="4"/>
        <v/>
      </c>
      <c r="T64" s="291"/>
      <c r="U64" s="292"/>
      <c r="V64" s="293"/>
      <c r="W64" s="294"/>
      <c r="X64" s="295"/>
      <c r="Y64" s="295"/>
      <c r="Z64" s="295"/>
      <c r="AA64" s="295"/>
      <c r="AB64" s="295"/>
      <c r="AC64" s="179"/>
      <c r="AD64" s="140"/>
    </row>
    <row r="65" spans="2:30" s="136" customFormat="1" ht="14" customHeight="1" x14ac:dyDescent="0.35">
      <c r="B65" s="140"/>
      <c r="C65" s="167">
        <v>27</v>
      </c>
      <c r="D65" s="175"/>
      <c r="E65" s="177"/>
      <c r="F65" s="176"/>
      <c r="G65" s="177"/>
      <c r="H65" s="178"/>
      <c r="I65" s="296">
        <f t="shared" si="5"/>
        <v>0</v>
      </c>
      <c r="J65" s="297"/>
      <c r="K65" s="296">
        <f t="shared" si="6"/>
        <v>0</v>
      </c>
      <c r="L65" s="297"/>
      <c r="M65" s="296"/>
      <c r="N65" s="297"/>
      <c r="O65" s="298">
        <f t="shared" si="2"/>
        <v>0</v>
      </c>
      <c r="P65" s="298"/>
      <c r="Q65" s="298"/>
      <c r="R65" s="148">
        <f t="shared" si="3"/>
        <v>0</v>
      </c>
      <c r="S65" s="149" t="str">
        <f t="shared" si="4"/>
        <v/>
      </c>
      <c r="T65" s="291"/>
      <c r="U65" s="292"/>
      <c r="V65" s="293"/>
      <c r="W65" s="294"/>
      <c r="X65" s="295"/>
      <c r="Y65" s="295"/>
      <c r="Z65" s="295"/>
      <c r="AA65" s="295"/>
      <c r="AB65" s="295"/>
      <c r="AC65" s="179"/>
      <c r="AD65" s="140"/>
    </row>
    <row r="66" spans="2:30" s="136" customFormat="1" ht="14" customHeight="1" x14ac:dyDescent="0.35">
      <c r="B66" s="140"/>
      <c r="C66" s="167">
        <v>28</v>
      </c>
      <c r="D66" s="175"/>
      <c r="E66" s="177"/>
      <c r="F66" s="176"/>
      <c r="G66" s="177"/>
      <c r="H66" s="178"/>
      <c r="I66" s="296">
        <f t="shared" si="5"/>
        <v>0</v>
      </c>
      <c r="J66" s="297"/>
      <c r="K66" s="296">
        <f t="shared" si="6"/>
        <v>0</v>
      </c>
      <c r="L66" s="297"/>
      <c r="M66" s="296"/>
      <c r="N66" s="297"/>
      <c r="O66" s="298">
        <f t="shared" si="2"/>
        <v>0</v>
      </c>
      <c r="P66" s="298"/>
      <c r="Q66" s="298"/>
      <c r="R66" s="148">
        <f t="shared" si="3"/>
        <v>0</v>
      </c>
      <c r="S66" s="149" t="str">
        <f t="shared" si="4"/>
        <v/>
      </c>
      <c r="T66" s="291"/>
      <c r="U66" s="292"/>
      <c r="V66" s="293"/>
      <c r="W66" s="294"/>
      <c r="X66" s="295"/>
      <c r="Y66" s="295"/>
      <c r="Z66" s="295"/>
      <c r="AA66" s="295"/>
      <c r="AB66" s="295"/>
      <c r="AC66" s="179"/>
      <c r="AD66" s="140"/>
    </row>
    <row r="67" spans="2:30" s="166" customFormat="1" ht="4.25" customHeight="1" thickBot="1" x14ac:dyDescent="0.4">
      <c r="B67" s="8"/>
      <c r="C67" s="8"/>
      <c r="D67" s="164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165"/>
    </row>
    <row r="68" spans="2:30" s="9" customFormat="1" ht="19.25" customHeight="1" x14ac:dyDescent="0.35">
      <c r="B68" s="157"/>
      <c r="C68" s="102" t="s">
        <v>134</v>
      </c>
      <c r="D68" s="101"/>
      <c r="E68" s="101"/>
      <c r="F68" s="101"/>
      <c r="G68" s="101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1"/>
      <c r="AD68" s="78"/>
    </row>
    <row r="69" spans="2:30" ht="13.25" customHeight="1" x14ac:dyDescent="0.35">
      <c r="B69" s="158"/>
      <c r="C69" s="86"/>
      <c r="D69" s="83" t="s">
        <v>50</v>
      </c>
      <c r="E69" s="84"/>
      <c r="F69" s="84"/>
      <c r="G69" s="272"/>
      <c r="H69" s="273"/>
      <c r="I69" s="273"/>
      <c r="J69" s="273"/>
      <c r="K69" s="273"/>
      <c r="L69" s="274"/>
      <c r="M69" s="84"/>
      <c r="N69" s="84"/>
      <c r="O69" s="84"/>
      <c r="P69" s="84"/>
      <c r="Q69" s="84"/>
      <c r="R69" s="83" t="s">
        <v>51</v>
      </c>
      <c r="S69" s="84"/>
      <c r="T69" s="84"/>
      <c r="U69" s="84"/>
      <c r="V69" s="275"/>
      <c r="W69" s="273"/>
      <c r="X69" s="273"/>
      <c r="Y69" s="274"/>
      <c r="Z69" s="84"/>
      <c r="AA69" s="84"/>
      <c r="AB69" s="84"/>
      <c r="AC69" s="85"/>
      <c r="AD69" s="10"/>
    </row>
    <row r="70" spans="2:30" ht="14" customHeight="1" x14ac:dyDescent="0.35">
      <c r="B70" s="158"/>
      <c r="C70" s="86"/>
      <c r="D70" s="84"/>
      <c r="E70" s="86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6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5"/>
      <c r="AD70" s="10"/>
    </row>
    <row r="71" spans="2:30" ht="21" customHeight="1" x14ac:dyDescent="0.35">
      <c r="B71" s="158"/>
      <c r="C71" s="86"/>
      <c r="D71" s="83" t="s">
        <v>52</v>
      </c>
      <c r="E71" s="83"/>
      <c r="F71" s="83"/>
      <c r="G71" s="276"/>
      <c r="H71" s="277"/>
      <c r="I71" s="84"/>
      <c r="J71" s="84"/>
      <c r="K71" s="84"/>
      <c r="L71" s="84"/>
      <c r="M71" s="84"/>
      <c r="N71" s="84"/>
      <c r="O71" s="84"/>
      <c r="P71" s="84"/>
      <c r="Q71" s="84"/>
      <c r="R71" s="86" t="s">
        <v>53</v>
      </c>
      <c r="S71" s="272"/>
      <c r="T71" s="273"/>
      <c r="U71" s="273"/>
      <c r="V71" s="273"/>
      <c r="W71" s="273"/>
      <c r="X71" s="273"/>
      <c r="Y71" s="273"/>
      <c r="Z71" s="273"/>
      <c r="AA71" s="273"/>
      <c r="AB71" s="274"/>
      <c r="AC71" s="85"/>
      <c r="AD71" s="10"/>
    </row>
    <row r="72" spans="2:30" ht="12" customHeight="1" thickBot="1" x14ac:dyDescent="0.4">
      <c r="B72" s="159"/>
      <c r="C72" s="88"/>
      <c r="D72" s="89"/>
      <c r="E72" s="88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8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90"/>
      <c r="AD72" s="10"/>
    </row>
    <row r="73" spans="2:30" ht="0.65" hidden="1" customHeight="1" x14ac:dyDescent="0.35"/>
    <row r="74" spans="2:30" ht="0.65" hidden="1" customHeight="1" x14ac:dyDescent="0.35"/>
    <row r="75" spans="2:30" ht="0.65" hidden="1" customHeight="1" x14ac:dyDescent="0.35"/>
    <row r="76" spans="2:30" ht="0.65" hidden="1" customHeight="1" x14ac:dyDescent="0.35"/>
    <row r="77" spans="2:30" ht="0.65" hidden="1" customHeight="1" x14ac:dyDescent="0.35"/>
    <row r="78" spans="2:30" ht="0.65" hidden="1" customHeight="1" x14ac:dyDescent="0.35"/>
    <row r="79" spans="2:30" ht="0.65" hidden="1" customHeight="1" x14ac:dyDescent="0.35"/>
    <row r="80" spans="2:30" ht="0.65" hidden="1" customHeight="1" x14ac:dyDescent="0.35"/>
    <row r="81" customFormat="1" ht="0.65" hidden="1" customHeight="1" x14ac:dyDescent="0.35"/>
    <row r="82" customFormat="1" ht="0.65" hidden="1" customHeight="1" x14ac:dyDescent="0.35"/>
    <row r="83" customFormat="1" ht="0.65" customHeight="1" x14ac:dyDescent="0.35"/>
    <row r="84" customFormat="1" ht="0.65" customHeight="1" x14ac:dyDescent="0.35"/>
    <row r="85" customFormat="1" ht="20.5" hidden="1" customHeight="1" x14ac:dyDescent="0.35"/>
    <row r="86" customFormat="1" ht="20.5" hidden="1" customHeight="1" x14ac:dyDescent="0.35"/>
    <row r="87" customFormat="1" ht="20.5" hidden="1" customHeight="1" x14ac:dyDescent="0.35"/>
    <row r="88" customFormat="1" ht="20.5" hidden="1" customHeight="1" x14ac:dyDescent="0.35"/>
    <row r="89" customFormat="1" ht="20.5" hidden="1" customHeight="1" x14ac:dyDescent="0.35"/>
    <row r="90" customFormat="1" ht="20.5" hidden="1" customHeight="1" x14ac:dyDescent="0.35"/>
    <row r="91" customFormat="1" ht="20.5" hidden="1" customHeight="1" x14ac:dyDescent="0.35"/>
    <row r="92" customFormat="1" ht="20.5" hidden="1" customHeight="1" x14ac:dyDescent="0.35"/>
    <row r="93" customFormat="1" ht="20.5" hidden="1" customHeight="1" x14ac:dyDescent="0.35"/>
  </sheetData>
  <sheetProtection algorithmName="SHA-512" hashValue="NfbmqJ5uT0o+m1IgSbOoa2KwZ/WFxHK0i4QGrwvCaeZKpIKhmZ8brYRClIcAUuKlDw5T5zK7VTQLDpPi7pZy0A==" saltValue="ELONe2jES4EjJMrLAFK8Ow==" spinCount="100000" sheet="1" objects="1" scenarios="1"/>
  <mergeCells count="237">
    <mergeCell ref="B1:U1"/>
    <mergeCell ref="O41:Q41"/>
    <mergeCell ref="T41:V41"/>
    <mergeCell ref="W41:AB41"/>
    <mergeCell ref="C18:E18"/>
    <mergeCell ref="G18:I18"/>
    <mergeCell ref="K18:N18"/>
    <mergeCell ref="T18:U18"/>
    <mergeCell ref="P18:S18"/>
    <mergeCell ref="V18:Y18"/>
    <mergeCell ref="Z18:AA18"/>
    <mergeCell ref="X8:Z8"/>
    <mergeCell ref="B4:AC4"/>
    <mergeCell ref="B23:J23"/>
    <mergeCell ref="K38:L38"/>
    <mergeCell ref="AA26:AB26"/>
    <mergeCell ref="V12:Z12"/>
    <mergeCell ref="B22:J22"/>
    <mergeCell ref="S12:T12"/>
    <mergeCell ref="Q12:R12"/>
    <mergeCell ref="B6:C6"/>
    <mergeCell ref="D6:F6"/>
    <mergeCell ref="W6:Z6"/>
    <mergeCell ref="R6:V6"/>
    <mergeCell ref="G71:H71"/>
    <mergeCell ref="S71:AB71"/>
    <mergeCell ref="AA36:AC36"/>
    <mergeCell ref="AA35:AC35"/>
    <mergeCell ref="B24:J24"/>
    <mergeCell ref="I42:J42"/>
    <mergeCell ref="K42:L42"/>
    <mergeCell ref="I40:J40"/>
    <mergeCell ref="K40:L40"/>
    <mergeCell ref="I41:J41"/>
    <mergeCell ref="K41:L41"/>
    <mergeCell ref="K20:AC24"/>
    <mergeCell ref="B21:J21"/>
    <mergeCell ref="M40:N40"/>
    <mergeCell ref="O40:Q40"/>
    <mergeCell ref="T40:V40"/>
    <mergeCell ref="T43:V43"/>
    <mergeCell ref="W43:AB43"/>
    <mergeCell ref="O44:Q44"/>
    <mergeCell ref="T44:V44"/>
    <mergeCell ref="K46:L46"/>
    <mergeCell ref="B20:G20"/>
    <mergeCell ref="W40:AB40"/>
    <mergeCell ref="M41:N41"/>
    <mergeCell ref="G69:L69"/>
    <mergeCell ref="V69:Y69"/>
    <mergeCell ref="B12:C12"/>
    <mergeCell ref="D12:H12"/>
    <mergeCell ref="J12:O12"/>
    <mergeCell ref="B8:C8"/>
    <mergeCell ref="D8:H8"/>
    <mergeCell ref="L8:N8"/>
    <mergeCell ref="O8:Q8"/>
    <mergeCell ref="S8:V8"/>
    <mergeCell ref="O14:S14"/>
    <mergeCell ref="V14:AB14"/>
    <mergeCell ref="D10:H10"/>
    <mergeCell ref="K10:L10"/>
    <mergeCell ref="M10:T10"/>
    <mergeCell ref="M42:N42"/>
    <mergeCell ref="O42:Q42"/>
    <mergeCell ref="T42:V42"/>
    <mergeCell ref="W42:AB42"/>
    <mergeCell ref="B26:T26"/>
    <mergeCell ref="W44:AB44"/>
    <mergeCell ref="I38:J38"/>
    <mergeCell ref="M43:N43"/>
    <mergeCell ref="B16:G16"/>
    <mergeCell ref="H16:AC16"/>
    <mergeCell ref="X10:Z10"/>
    <mergeCell ref="V10:W10"/>
    <mergeCell ref="AB10:AC10"/>
    <mergeCell ref="I43:J43"/>
    <mergeCell ref="K43:L43"/>
    <mergeCell ref="I44:J44"/>
    <mergeCell ref="K44:L44"/>
    <mergeCell ref="I45:J45"/>
    <mergeCell ref="K45:L45"/>
    <mergeCell ref="M45:N45"/>
    <mergeCell ref="O45:Q45"/>
    <mergeCell ref="M44:N44"/>
    <mergeCell ref="O43:Q43"/>
    <mergeCell ref="T45:V45"/>
    <mergeCell ref="W45:AB45"/>
    <mergeCell ref="W48:AB48"/>
    <mergeCell ref="I49:J49"/>
    <mergeCell ref="K49:L49"/>
    <mergeCell ref="M49:N49"/>
    <mergeCell ref="O49:Q49"/>
    <mergeCell ref="T49:V49"/>
    <mergeCell ref="W49:AB49"/>
    <mergeCell ref="K48:L48"/>
    <mergeCell ref="M48:N48"/>
    <mergeCell ref="O48:Q48"/>
    <mergeCell ref="T48:V48"/>
    <mergeCell ref="I48:J48"/>
    <mergeCell ref="T46:V46"/>
    <mergeCell ref="W46:AB46"/>
    <mergeCell ref="I47:J47"/>
    <mergeCell ref="K47:L47"/>
    <mergeCell ref="M47:N47"/>
    <mergeCell ref="O47:Q47"/>
    <mergeCell ref="T47:V47"/>
    <mergeCell ref="W47:AB47"/>
    <mergeCell ref="M46:N46"/>
    <mergeCell ref="I46:J46"/>
    <mergeCell ref="O46:Q46"/>
    <mergeCell ref="T50:V50"/>
    <mergeCell ref="W50:AB50"/>
    <mergeCell ref="I51:J51"/>
    <mergeCell ref="K51:L51"/>
    <mergeCell ref="M51:N51"/>
    <mergeCell ref="O51:Q51"/>
    <mergeCell ref="T51:V51"/>
    <mergeCell ref="W51:AB51"/>
    <mergeCell ref="I50:J50"/>
    <mergeCell ref="K50:L50"/>
    <mergeCell ref="M50:N50"/>
    <mergeCell ref="O50:Q50"/>
    <mergeCell ref="T52:V52"/>
    <mergeCell ref="W52:AB52"/>
    <mergeCell ref="I53:J53"/>
    <mergeCell ref="K53:L53"/>
    <mergeCell ref="M53:N53"/>
    <mergeCell ref="O53:Q53"/>
    <mergeCell ref="T53:V53"/>
    <mergeCell ref="W53:AB53"/>
    <mergeCell ref="I52:J52"/>
    <mergeCell ref="K52:L52"/>
    <mergeCell ref="M52:N52"/>
    <mergeCell ref="O52:Q52"/>
    <mergeCell ref="T54:V54"/>
    <mergeCell ref="W54:AB54"/>
    <mergeCell ref="I55:J55"/>
    <mergeCell ref="K55:L55"/>
    <mergeCell ref="M55:N55"/>
    <mergeCell ref="O55:Q55"/>
    <mergeCell ref="T55:V55"/>
    <mergeCell ref="W55:AB55"/>
    <mergeCell ref="I54:J54"/>
    <mergeCell ref="K54:L54"/>
    <mergeCell ref="M54:N54"/>
    <mergeCell ref="O54:Q54"/>
    <mergeCell ref="T56:V56"/>
    <mergeCell ref="W56:AB56"/>
    <mergeCell ref="I57:J57"/>
    <mergeCell ref="K57:L57"/>
    <mergeCell ref="M57:N57"/>
    <mergeCell ref="O57:Q57"/>
    <mergeCell ref="T57:V57"/>
    <mergeCell ref="W57:AB57"/>
    <mergeCell ref="I56:J56"/>
    <mergeCell ref="K56:L56"/>
    <mergeCell ref="M56:N56"/>
    <mergeCell ref="O56:Q56"/>
    <mergeCell ref="T58:V58"/>
    <mergeCell ref="W58:AB58"/>
    <mergeCell ref="I59:J59"/>
    <mergeCell ref="K59:L59"/>
    <mergeCell ref="M59:N59"/>
    <mergeCell ref="O59:Q59"/>
    <mergeCell ref="T59:V59"/>
    <mergeCell ref="W59:AB59"/>
    <mergeCell ref="I58:J58"/>
    <mergeCell ref="K58:L58"/>
    <mergeCell ref="M58:N58"/>
    <mergeCell ref="O58:Q58"/>
    <mergeCell ref="T60:V60"/>
    <mergeCell ref="W60:AB60"/>
    <mergeCell ref="I61:J61"/>
    <mergeCell ref="K61:L61"/>
    <mergeCell ref="M61:N61"/>
    <mergeCell ref="O61:Q61"/>
    <mergeCell ref="T61:V61"/>
    <mergeCell ref="W61:AB61"/>
    <mergeCell ref="I60:J60"/>
    <mergeCell ref="K60:L60"/>
    <mergeCell ref="M60:N60"/>
    <mergeCell ref="O60:Q60"/>
    <mergeCell ref="T62:V62"/>
    <mergeCell ref="W62:AB62"/>
    <mergeCell ref="I63:J63"/>
    <mergeCell ref="K63:L63"/>
    <mergeCell ref="M63:N63"/>
    <mergeCell ref="O63:Q63"/>
    <mergeCell ref="T63:V63"/>
    <mergeCell ref="W63:AB63"/>
    <mergeCell ref="I62:J62"/>
    <mergeCell ref="K62:L62"/>
    <mergeCell ref="M62:N62"/>
    <mergeCell ref="O62:Q62"/>
    <mergeCell ref="T66:V66"/>
    <mergeCell ref="W66:AB66"/>
    <mergeCell ref="I66:J66"/>
    <mergeCell ref="K66:L66"/>
    <mergeCell ref="M66:N66"/>
    <mergeCell ref="O66:Q66"/>
    <mergeCell ref="T64:V64"/>
    <mergeCell ref="W64:AB64"/>
    <mergeCell ref="I65:J65"/>
    <mergeCell ref="K65:L65"/>
    <mergeCell ref="M65:N65"/>
    <mergeCell ref="O65:Q65"/>
    <mergeCell ref="T65:V65"/>
    <mergeCell ref="W65:AB65"/>
    <mergeCell ref="I64:J64"/>
    <mergeCell ref="K64:L64"/>
    <mergeCell ref="M64:N64"/>
    <mergeCell ref="O64:Q64"/>
    <mergeCell ref="V2:AC2"/>
    <mergeCell ref="T39:V39"/>
    <mergeCell ref="W39:AB39"/>
    <mergeCell ref="I39:J39"/>
    <mergeCell ref="K39:L39"/>
    <mergeCell ref="M39:N39"/>
    <mergeCell ref="O39:Q39"/>
    <mergeCell ref="AB12:AC12"/>
    <mergeCell ref="AB18:AC18"/>
    <mergeCell ref="B2:U2"/>
    <mergeCell ref="B10:C10"/>
    <mergeCell ref="B3:AD3"/>
    <mergeCell ref="B14:C14"/>
    <mergeCell ref="D14:M14"/>
    <mergeCell ref="W26:Y26"/>
    <mergeCell ref="M38:N38"/>
    <mergeCell ref="O38:Q38"/>
    <mergeCell ref="T38:V38"/>
    <mergeCell ref="W38:AB38"/>
    <mergeCell ref="T35:U35"/>
    <mergeCell ref="X35:Y35"/>
    <mergeCell ref="Q36:R36"/>
    <mergeCell ref="T36:U36"/>
    <mergeCell ref="X36:Y36"/>
  </mergeCells>
  <phoneticPr fontId="12" type="noConversion"/>
  <conditionalFormatting sqref="D29:G33">
    <cfRule type="expression" dxfId="9" priority="4">
      <formula>AND(SUM($D29:$G29) &gt; 0, OR(ISBLANK(D29), D29=0))</formula>
    </cfRule>
  </conditionalFormatting>
  <conditionalFormatting sqref="D39:N66">
    <cfRule type="expression" dxfId="8" priority="11">
      <formula>AND(SUM($D39, $E39, $H39, $I39, $K39, $M39) &gt; 0, OR(ISBLANK(D39), D39=0))</formula>
    </cfRule>
  </conditionalFormatting>
  <conditionalFormatting sqref="K29:N33">
    <cfRule type="expression" dxfId="7" priority="3">
      <formula>AND(SUM($K29:$N29) &gt; 0, OR(ISBLANK(K29), K29=0))</formula>
    </cfRule>
  </conditionalFormatting>
  <conditionalFormatting sqref="O39:O55 Q39:Q55 P39:P66 O57:O66 Q57:Q66">
    <cfRule type="expression" dxfId="6" priority="9">
      <formula>SEARCH("Complete All Fields",O1)</formula>
    </cfRule>
  </conditionalFormatting>
  <conditionalFormatting sqref="O56">
    <cfRule type="expression" dxfId="5" priority="15">
      <formula>SEARCH("Complete All Fields",#REF!)</formula>
    </cfRule>
  </conditionalFormatting>
  <conditionalFormatting sqref="Q56">
    <cfRule type="expression" dxfId="4" priority="14">
      <formula>SEARCH("Complete All Fields",O18)</formula>
    </cfRule>
  </conditionalFormatting>
  <conditionalFormatting sqref="R29:U33">
    <cfRule type="expression" dxfId="3" priority="2">
      <formula>AND(SUM($R29:$U29) &gt; 0, OR(ISBLANK(R29), R29=0))</formula>
    </cfRule>
  </conditionalFormatting>
  <conditionalFormatting sqref="T39:AC66">
    <cfRule type="expression" dxfId="2" priority="8">
      <formula>AND(SUM($D39, $E39, $H39, $I39, $K39, $M39) &gt; 0, OR(ISBLANK(T39), T39=0))</formula>
    </cfRule>
  </conditionalFormatting>
  <conditionalFormatting sqref="Y29:AB33">
    <cfRule type="expression" dxfId="1" priority="1">
      <formula>AND(SUM($Y29:$AB29) &gt; 0, OR(ISBLANK(Y29), Y29=0))</formula>
    </cfRule>
  </conditionalFormatting>
  <conditionalFormatting sqref="AC26">
    <cfRule type="expression" dxfId="0" priority="12">
      <formula>$AC$26 &gt; 200</formula>
    </cfRule>
  </conditionalFormatting>
  <dataValidations xWindow="452" yWindow="894" count="10">
    <dataValidation type="date" allowBlank="1" showInputMessage="1" showErrorMessage="1" promptTitle="ENTER DATE IN MM/DD/YYYY" prompt="ENTER DATE IN MM/DD/YYYY FORMAT ONLY" sqref="V69:Y69" xr:uid="{4D23DF3C-E7B2-4D79-8C04-DBB6AD7F8411}">
      <formula1>45505</formula1>
      <formula2>47118</formula2>
    </dataValidation>
    <dataValidation type="date" allowBlank="1" showInputMessage="1" showErrorMessage="1" errorTitle="ERROR" error="Must be MM/YY/YYYY Format" promptTitle="Enter date in MM/YY/YYYY Format" sqref="W6:Z6" xr:uid="{DB6E40D3-6FC2-4127-A528-463E3C54D880}">
      <formula1>45597</formula1>
      <formula2>49309</formula2>
    </dataValidation>
    <dataValidation type="date" allowBlank="1" showInputMessage="1" showErrorMessage="1" errorTitle="ERROR" error="Must be MM/DD/YYYY Format" promptTitle="ENTER DATE IN MM/DD/YYYY" sqref="D6:F6" xr:uid="{84D36752-661D-4C61-8AA6-621E37D5BE86}">
      <formula1>45596</formula1>
      <formula2>49309</formula2>
    </dataValidation>
    <dataValidation type="decimal" allowBlank="1" showInputMessage="1" showErrorMessage="1" errorTitle="Enter Merchandise Invoice Value" promptTitle="Please Enter Invoice Value" prompt="Please Enter Invoice Value" sqref="AA8:AA9 Y9:Z9" xr:uid="{8AA7232B-F0E1-4F27-85EE-56F06B38C1A9}">
      <formula1>0</formula1>
      <formula2>1000000</formula2>
    </dataValidation>
    <dataValidation type="decimal" allowBlank="1" showInputMessage="1" showErrorMessage="1" errorTitle="Enter Numbers Only- No Words" promptTitle="Enter Invoice Value" sqref="X8:Z8" xr:uid="{33590C3E-753B-4DCE-8C7F-319F5E7D2D2E}">
      <formula1>0</formula1>
      <formula2>1000000</formula2>
    </dataValidation>
    <dataValidation type="whole" allowBlank="1" showInputMessage="1" showErrorMessage="1" errorTitle="ERROR" error="Must Be 10 Digits- No Spaces or Symbols" promptTitle="Enter Phone Number" prompt="10 Digits- No Spaces or Symbols" sqref="X10" xr:uid="{02810D7F-C870-43C8-8E97-D8B4F89012E3}">
      <formula1>2010000000</formula1>
      <formula2>9999999999</formula2>
    </dataValidation>
    <dataValidation type="decimal" allowBlank="1" showInputMessage="1" showErrorMessage="1" errorTitle="Enter Wt. In Lbs" error="No Words or Symbols" promptTitle="Weight (Lbs) for EACH Pallet" prompt="Numbers Only -  No Words or Symbols" sqref="H39:H66" xr:uid="{8A9E0563-EF43-4FC4-882E-E3654995ED87}">
      <formula1>1</formula1>
      <formula2>50000</formula2>
    </dataValidation>
    <dataValidation type="decimal" allowBlank="1" showInputMessage="1" showErrorMessage="1" errorTitle="Check Pallet Length" error="Numbers Only - No symbols or words" promptTitle="Enter Height in Inches" prompt="Numbers Only - No Symbols or Words" sqref="I39:J66" xr:uid="{6F6FEEC3-8082-45E1-81A3-E0E663FEC834}">
      <formula1>0</formula1>
      <formula2>250</formula2>
    </dataValidation>
    <dataValidation type="decimal" allowBlank="1" showInputMessage="1" showErrorMessage="1" errorTitle="Check Pallet Width" error="Numbers Only - No symbols or words" promptTitle="Enter Width in Inches" prompt="Numbers Only - No Symbols or Words" sqref="K39:L66" xr:uid="{550272C8-F66F-44C4-AA05-C4E1819C7AFA}">
      <formula1>0</formula1>
      <formula2>250</formula2>
    </dataValidation>
    <dataValidation type="decimal" allowBlank="1" showInputMessage="1" showErrorMessage="1" errorTitle="Check Pallet Height" error="Numbers Only - No symbols or words" promptTitle="Enter Height in Inches" prompt="Numbers Only - No Symbols or Words" sqref="M39:N66" xr:uid="{4EA58679-B490-400D-BCF2-0B093CA503EB}">
      <formula1>0</formula1>
      <formula2>120</formula2>
    </dataValidation>
  </dataValidations>
  <hyperlinks>
    <hyperlink ref="B24" r:id="rId1" xr:uid="{C1619846-E2CB-4BDE-AC2D-4DDF60CCE4F3}"/>
  </hyperlinks>
  <pageMargins left="0.25" right="0" top="0.25" bottom="0.25" header="0.25" footer="0.25"/>
  <pageSetup scale="56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xWindow="452" yWindow="894" count="5">
        <x14:dataValidation type="list" allowBlank="1" showInputMessage="1" showErrorMessage="1" xr:uid="{B98E26D3-9F0D-47D1-8B96-D6FF57F342E7}">
          <x14:formula1>
            <xm:f>Validation!$F$2:$F$19</xm:f>
          </x14:formula1>
          <xm:sqref>AC39:AC66</xm:sqref>
        </x14:dataValidation>
        <x14:dataValidation type="list" allowBlank="1" showInputMessage="1" showErrorMessage="1" promptTitle="Enter State or Province" xr:uid="{21B46659-AC79-4C54-ACA6-110D05EDA637}">
          <x14:formula1>
            <xm:f>Validation!$R$1:$R$63</xm:f>
          </x14:formula1>
          <xm:sqref>V15:Y16 V12:Y13 V18</xm:sqref>
        </x14:dataValidation>
        <x14:dataValidation type="list" allowBlank="1" showInputMessage="1" showErrorMessage="1" xr:uid="{A243D22F-13D3-466D-BD62-803BFE782501}">
          <x14:formula1>
            <xm:f>Validation!$H$2:$H$3</xm:f>
          </x14:formula1>
          <xm:sqref>T14 AC14</xm:sqref>
        </x14:dataValidation>
        <x14:dataValidation type="list" allowBlank="1" showInputMessage="1" showErrorMessage="1" errorTitle="Select Yes or No" error="May not leave blank" promptTitle="Is Pallet Stackable - " prompt="Select Yes or No" xr:uid="{3025B0CD-A336-431D-9CE5-1706368F86B9}">
          <x14:formula1>
            <xm:f>Validation!$D$2:$D$3</xm:f>
          </x14:formula1>
          <xm:sqref>G39:G66</xm:sqref>
        </x14:dataValidation>
        <x14:dataValidation type="list" allowBlank="1" showInputMessage="1" showErrorMessage="1" promptTitle="Enter Handling Unit Type" prompt="Select from List" xr:uid="{35692445-4773-43ED-B7C7-3B0AF3D5E909}">
          <x14:formula1>
            <xm:f>Validation!$B$2:$B$5</xm:f>
          </x14:formula1>
          <xm:sqref>F39:F66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2A4CA-4A87-4ED7-9D75-5696598CD886}">
  <dimension ref="B1:U1252"/>
  <sheetViews>
    <sheetView workbookViewId="0">
      <selection activeCell="B21" sqref="B21"/>
    </sheetView>
  </sheetViews>
  <sheetFormatPr defaultRowHeight="14.5" x14ac:dyDescent="0.35"/>
  <cols>
    <col min="2" max="2" width="14" customWidth="1"/>
    <col min="3" max="3" width="4" customWidth="1"/>
    <col min="13" max="17" width="3.453125" customWidth="1"/>
    <col min="18" max="18" width="14.81640625" customWidth="1"/>
  </cols>
  <sheetData>
    <row r="1" spans="2:21" x14ac:dyDescent="0.35">
      <c r="B1" s="5" t="s">
        <v>41</v>
      </c>
      <c r="D1" s="5" t="s">
        <v>42</v>
      </c>
      <c r="F1" s="5" t="s">
        <v>46</v>
      </c>
      <c r="H1" s="5" t="s">
        <v>54</v>
      </c>
      <c r="I1" s="7"/>
      <c r="K1" t="s">
        <v>36</v>
      </c>
      <c r="L1" t="s">
        <v>55</v>
      </c>
      <c r="R1" t="s">
        <v>63</v>
      </c>
      <c r="U1" s="150" t="s">
        <v>145</v>
      </c>
    </row>
    <row r="2" spans="2:21" x14ac:dyDescent="0.35">
      <c r="B2" s="4" t="s">
        <v>161</v>
      </c>
      <c r="D2" s="4" t="s">
        <v>17</v>
      </c>
      <c r="F2">
        <v>50</v>
      </c>
      <c r="H2" t="s">
        <v>17</v>
      </c>
      <c r="K2">
        <v>0</v>
      </c>
      <c r="L2">
        <v>500</v>
      </c>
      <c r="R2" t="s">
        <v>64</v>
      </c>
    </row>
    <row r="3" spans="2:21" x14ac:dyDescent="0.35">
      <c r="B3" s="141" t="s">
        <v>147</v>
      </c>
      <c r="D3" t="s">
        <v>48</v>
      </c>
      <c r="F3">
        <v>55</v>
      </c>
      <c r="H3" t="s">
        <v>48</v>
      </c>
      <c r="K3">
        <v>0.1</v>
      </c>
      <c r="L3">
        <v>500</v>
      </c>
      <c r="R3" t="s">
        <v>113</v>
      </c>
    </row>
    <row r="4" spans="2:21" x14ac:dyDescent="0.35">
      <c r="F4">
        <v>60</v>
      </c>
      <c r="K4">
        <f>+K3+0.1</f>
        <v>0.2</v>
      </c>
      <c r="L4">
        <v>500</v>
      </c>
      <c r="R4" t="s">
        <v>65</v>
      </c>
    </row>
    <row r="5" spans="2:21" x14ac:dyDescent="0.35">
      <c r="F5">
        <v>65</v>
      </c>
      <c r="K5">
        <f t="shared" ref="K5:K68" si="0">+K4+0.1</f>
        <v>0.30000000000000004</v>
      </c>
      <c r="L5">
        <v>500</v>
      </c>
      <c r="R5" t="s">
        <v>66</v>
      </c>
    </row>
    <row r="6" spans="2:21" x14ac:dyDescent="0.35">
      <c r="F6">
        <v>70</v>
      </c>
      <c r="K6">
        <f t="shared" si="0"/>
        <v>0.4</v>
      </c>
      <c r="L6">
        <v>500</v>
      </c>
      <c r="R6" t="s">
        <v>114</v>
      </c>
    </row>
    <row r="7" spans="2:21" x14ac:dyDescent="0.35">
      <c r="F7">
        <v>77.5</v>
      </c>
      <c r="K7">
        <f t="shared" si="0"/>
        <v>0.5</v>
      </c>
      <c r="L7">
        <v>500</v>
      </c>
      <c r="R7" t="s">
        <v>67</v>
      </c>
    </row>
    <row r="8" spans="2:21" x14ac:dyDescent="0.35">
      <c r="F8">
        <v>85</v>
      </c>
      <c r="K8">
        <f t="shared" si="0"/>
        <v>0.6</v>
      </c>
      <c r="L8">
        <v>500</v>
      </c>
      <c r="R8" t="s">
        <v>68</v>
      </c>
    </row>
    <row r="9" spans="2:21" x14ac:dyDescent="0.35">
      <c r="F9">
        <v>92.5</v>
      </c>
      <c r="K9">
        <f t="shared" si="0"/>
        <v>0.7</v>
      </c>
      <c r="L9">
        <v>500</v>
      </c>
      <c r="R9" t="s">
        <v>69</v>
      </c>
    </row>
    <row r="10" spans="2:21" x14ac:dyDescent="0.35">
      <c r="F10">
        <v>100</v>
      </c>
      <c r="K10">
        <f t="shared" si="0"/>
        <v>0.79999999999999993</v>
      </c>
      <c r="L10">
        <v>500</v>
      </c>
      <c r="R10" t="s">
        <v>70</v>
      </c>
    </row>
    <row r="11" spans="2:21" x14ac:dyDescent="0.35">
      <c r="F11">
        <v>110</v>
      </c>
      <c r="K11">
        <f t="shared" si="0"/>
        <v>0.89999999999999991</v>
      </c>
      <c r="L11">
        <v>500</v>
      </c>
      <c r="R11" t="s">
        <v>71</v>
      </c>
    </row>
    <row r="12" spans="2:21" x14ac:dyDescent="0.35">
      <c r="F12">
        <v>125</v>
      </c>
      <c r="K12">
        <f t="shared" si="0"/>
        <v>0.99999999999999989</v>
      </c>
      <c r="L12">
        <v>400</v>
      </c>
      <c r="R12" t="s">
        <v>72</v>
      </c>
    </row>
    <row r="13" spans="2:21" x14ac:dyDescent="0.35">
      <c r="F13">
        <v>150</v>
      </c>
      <c r="K13">
        <f t="shared" si="0"/>
        <v>1.0999999999999999</v>
      </c>
      <c r="L13">
        <v>400</v>
      </c>
      <c r="R13" t="s">
        <v>73</v>
      </c>
    </row>
    <row r="14" spans="2:21" x14ac:dyDescent="0.35">
      <c r="F14">
        <v>175</v>
      </c>
      <c r="K14">
        <f t="shared" si="0"/>
        <v>1.2</v>
      </c>
      <c r="L14">
        <v>400</v>
      </c>
      <c r="R14" t="s">
        <v>74</v>
      </c>
    </row>
    <row r="15" spans="2:21" x14ac:dyDescent="0.35">
      <c r="F15">
        <v>200</v>
      </c>
      <c r="K15">
        <f t="shared" si="0"/>
        <v>1.3</v>
      </c>
      <c r="L15">
        <v>400</v>
      </c>
      <c r="R15" t="s">
        <v>75</v>
      </c>
    </row>
    <row r="16" spans="2:21" x14ac:dyDescent="0.35">
      <c r="F16">
        <v>250</v>
      </c>
      <c r="K16">
        <f t="shared" si="0"/>
        <v>1.4000000000000001</v>
      </c>
      <c r="L16">
        <v>400</v>
      </c>
      <c r="R16" t="s">
        <v>76</v>
      </c>
    </row>
    <row r="17" spans="6:18" x14ac:dyDescent="0.35">
      <c r="F17">
        <v>300</v>
      </c>
      <c r="K17">
        <f t="shared" si="0"/>
        <v>1.5000000000000002</v>
      </c>
      <c r="L17">
        <v>400</v>
      </c>
      <c r="R17" t="s">
        <v>77</v>
      </c>
    </row>
    <row r="18" spans="6:18" x14ac:dyDescent="0.35">
      <c r="F18">
        <v>400</v>
      </c>
      <c r="K18">
        <f t="shared" si="0"/>
        <v>1.6000000000000003</v>
      </c>
      <c r="L18">
        <v>400</v>
      </c>
      <c r="R18" t="s">
        <v>78</v>
      </c>
    </row>
    <row r="19" spans="6:18" x14ac:dyDescent="0.35">
      <c r="F19">
        <v>500</v>
      </c>
      <c r="K19">
        <f t="shared" si="0"/>
        <v>1.7000000000000004</v>
      </c>
      <c r="L19">
        <v>400</v>
      </c>
      <c r="R19" t="s">
        <v>79</v>
      </c>
    </row>
    <row r="20" spans="6:18" x14ac:dyDescent="0.35">
      <c r="K20">
        <f t="shared" si="0"/>
        <v>1.8000000000000005</v>
      </c>
      <c r="L20">
        <v>400</v>
      </c>
      <c r="R20" t="s">
        <v>80</v>
      </c>
    </row>
    <row r="21" spans="6:18" x14ac:dyDescent="0.35">
      <c r="K21">
        <f t="shared" si="0"/>
        <v>1.9000000000000006</v>
      </c>
      <c r="L21">
        <v>400</v>
      </c>
      <c r="R21" t="s">
        <v>81</v>
      </c>
    </row>
    <row r="22" spans="6:18" x14ac:dyDescent="0.35">
      <c r="K22">
        <f t="shared" si="0"/>
        <v>2.0000000000000004</v>
      </c>
      <c r="L22">
        <v>300</v>
      </c>
      <c r="R22" t="s">
        <v>115</v>
      </c>
    </row>
    <row r="23" spans="6:18" x14ac:dyDescent="0.35">
      <c r="K23">
        <f t="shared" si="0"/>
        <v>2.1000000000000005</v>
      </c>
      <c r="L23">
        <v>300</v>
      </c>
      <c r="R23" t="s">
        <v>82</v>
      </c>
    </row>
    <row r="24" spans="6:18" x14ac:dyDescent="0.35">
      <c r="K24">
        <f t="shared" si="0"/>
        <v>2.2000000000000006</v>
      </c>
      <c r="L24">
        <v>300</v>
      </c>
      <c r="R24" t="s">
        <v>83</v>
      </c>
    </row>
    <row r="25" spans="6:18" x14ac:dyDescent="0.35">
      <c r="K25">
        <f t="shared" si="0"/>
        <v>2.3000000000000007</v>
      </c>
      <c r="L25">
        <v>300</v>
      </c>
      <c r="R25" t="s">
        <v>84</v>
      </c>
    </row>
    <row r="26" spans="6:18" x14ac:dyDescent="0.35">
      <c r="K26">
        <f t="shared" si="0"/>
        <v>2.4000000000000008</v>
      </c>
      <c r="L26">
        <v>300</v>
      </c>
      <c r="R26" t="s">
        <v>85</v>
      </c>
    </row>
    <row r="27" spans="6:18" x14ac:dyDescent="0.35">
      <c r="K27">
        <f t="shared" si="0"/>
        <v>2.5000000000000009</v>
      </c>
      <c r="L27">
        <v>300</v>
      </c>
      <c r="R27" t="s">
        <v>86</v>
      </c>
    </row>
    <row r="28" spans="6:18" x14ac:dyDescent="0.35">
      <c r="K28">
        <f t="shared" si="0"/>
        <v>2.600000000000001</v>
      </c>
      <c r="L28">
        <v>300</v>
      </c>
      <c r="R28" t="s">
        <v>87</v>
      </c>
    </row>
    <row r="29" spans="6:18" x14ac:dyDescent="0.35">
      <c r="K29">
        <f t="shared" si="0"/>
        <v>2.7000000000000011</v>
      </c>
      <c r="L29">
        <v>300</v>
      </c>
      <c r="R29" t="s">
        <v>88</v>
      </c>
    </row>
    <row r="30" spans="6:18" x14ac:dyDescent="0.35">
      <c r="K30">
        <f t="shared" si="0"/>
        <v>2.8000000000000012</v>
      </c>
      <c r="L30">
        <v>300</v>
      </c>
      <c r="R30" t="s">
        <v>89</v>
      </c>
    </row>
    <row r="31" spans="6:18" x14ac:dyDescent="0.35">
      <c r="K31">
        <f t="shared" si="0"/>
        <v>2.9000000000000012</v>
      </c>
      <c r="L31">
        <v>300</v>
      </c>
      <c r="R31" t="s">
        <v>90</v>
      </c>
    </row>
    <row r="32" spans="6:18" x14ac:dyDescent="0.35">
      <c r="K32">
        <f t="shared" si="0"/>
        <v>3.0000000000000013</v>
      </c>
      <c r="L32">
        <v>250</v>
      </c>
      <c r="R32" t="s">
        <v>116</v>
      </c>
    </row>
    <row r="33" spans="11:18" x14ac:dyDescent="0.35">
      <c r="K33">
        <f t="shared" si="0"/>
        <v>3.1000000000000014</v>
      </c>
      <c r="L33">
        <v>250</v>
      </c>
      <c r="R33" t="s">
        <v>91</v>
      </c>
    </row>
    <row r="34" spans="11:18" x14ac:dyDescent="0.35">
      <c r="K34">
        <f t="shared" si="0"/>
        <v>3.2000000000000015</v>
      </c>
      <c r="L34">
        <v>250</v>
      </c>
      <c r="R34" t="s">
        <v>92</v>
      </c>
    </row>
    <row r="35" spans="11:18" x14ac:dyDescent="0.35">
      <c r="K35">
        <f t="shared" si="0"/>
        <v>3.3000000000000016</v>
      </c>
      <c r="L35">
        <v>250</v>
      </c>
      <c r="R35" t="s">
        <v>93</v>
      </c>
    </row>
    <row r="36" spans="11:18" x14ac:dyDescent="0.35">
      <c r="K36">
        <f t="shared" si="0"/>
        <v>3.4000000000000017</v>
      </c>
      <c r="L36">
        <v>250</v>
      </c>
      <c r="R36" t="s">
        <v>94</v>
      </c>
    </row>
    <row r="37" spans="11:18" x14ac:dyDescent="0.35">
      <c r="K37">
        <f t="shared" si="0"/>
        <v>3.5000000000000018</v>
      </c>
      <c r="L37">
        <v>250</v>
      </c>
      <c r="R37" t="s">
        <v>117</v>
      </c>
    </row>
    <row r="38" spans="11:18" x14ac:dyDescent="0.35">
      <c r="K38">
        <f t="shared" si="0"/>
        <v>3.6000000000000019</v>
      </c>
      <c r="L38">
        <v>250</v>
      </c>
      <c r="R38" t="s">
        <v>95</v>
      </c>
    </row>
    <row r="39" spans="11:18" x14ac:dyDescent="0.35">
      <c r="K39">
        <f t="shared" si="0"/>
        <v>3.700000000000002</v>
      </c>
      <c r="L39">
        <v>250</v>
      </c>
      <c r="R39" t="s">
        <v>96</v>
      </c>
    </row>
    <row r="40" spans="11:18" x14ac:dyDescent="0.35">
      <c r="K40">
        <f t="shared" si="0"/>
        <v>3.800000000000002</v>
      </c>
      <c r="L40">
        <v>250</v>
      </c>
      <c r="R40" t="s">
        <v>118</v>
      </c>
    </row>
    <row r="41" spans="11:18" x14ac:dyDescent="0.35">
      <c r="K41">
        <f t="shared" si="0"/>
        <v>3.9000000000000021</v>
      </c>
      <c r="L41">
        <v>250</v>
      </c>
      <c r="R41" t="s">
        <v>119</v>
      </c>
    </row>
    <row r="42" spans="11:18" x14ac:dyDescent="0.35">
      <c r="K42">
        <f t="shared" si="0"/>
        <v>4.0000000000000018</v>
      </c>
      <c r="L42">
        <v>200</v>
      </c>
      <c r="R42" t="s">
        <v>120</v>
      </c>
    </row>
    <row r="43" spans="11:18" x14ac:dyDescent="0.35">
      <c r="K43">
        <f t="shared" si="0"/>
        <v>4.1000000000000014</v>
      </c>
      <c r="L43">
        <v>200</v>
      </c>
      <c r="R43" t="s">
        <v>97</v>
      </c>
    </row>
    <row r="44" spans="11:18" x14ac:dyDescent="0.35">
      <c r="K44">
        <f t="shared" si="0"/>
        <v>4.2000000000000011</v>
      </c>
      <c r="L44">
        <v>200</v>
      </c>
      <c r="R44" t="s">
        <v>98</v>
      </c>
    </row>
    <row r="45" spans="11:18" x14ac:dyDescent="0.35">
      <c r="K45">
        <f t="shared" si="0"/>
        <v>4.3000000000000007</v>
      </c>
      <c r="L45">
        <v>200</v>
      </c>
      <c r="R45" t="s">
        <v>121</v>
      </c>
    </row>
    <row r="46" spans="11:18" x14ac:dyDescent="0.35">
      <c r="K46">
        <f t="shared" si="0"/>
        <v>4.4000000000000004</v>
      </c>
      <c r="L46">
        <v>200</v>
      </c>
      <c r="R46" t="s">
        <v>99</v>
      </c>
    </row>
    <row r="47" spans="11:18" x14ac:dyDescent="0.35">
      <c r="K47">
        <f t="shared" si="0"/>
        <v>4.5</v>
      </c>
      <c r="L47">
        <v>200</v>
      </c>
      <c r="R47" t="s">
        <v>100</v>
      </c>
    </row>
    <row r="48" spans="11:18" x14ac:dyDescent="0.35">
      <c r="K48">
        <f t="shared" si="0"/>
        <v>4.5999999999999996</v>
      </c>
      <c r="L48">
        <v>200</v>
      </c>
      <c r="R48" t="s">
        <v>122</v>
      </c>
    </row>
    <row r="49" spans="11:18" x14ac:dyDescent="0.35">
      <c r="K49">
        <f t="shared" si="0"/>
        <v>4.6999999999999993</v>
      </c>
      <c r="L49">
        <v>200</v>
      </c>
      <c r="R49" t="s">
        <v>123</v>
      </c>
    </row>
    <row r="50" spans="11:18" x14ac:dyDescent="0.35">
      <c r="K50">
        <f t="shared" si="0"/>
        <v>4.7999999999999989</v>
      </c>
      <c r="L50">
        <v>200</v>
      </c>
      <c r="R50" t="s">
        <v>101</v>
      </c>
    </row>
    <row r="51" spans="11:18" x14ac:dyDescent="0.35">
      <c r="K51">
        <f t="shared" si="0"/>
        <v>4.8999999999999986</v>
      </c>
      <c r="L51">
        <v>200</v>
      </c>
      <c r="R51" t="s">
        <v>124</v>
      </c>
    </row>
    <row r="52" spans="11:18" x14ac:dyDescent="0.35">
      <c r="K52">
        <f t="shared" si="0"/>
        <v>4.9999999999999982</v>
      </c>
      <c r="L52">
        <v>175</v>
      </c>
      <c r="R52" t="s">
        <v>102</v>
      </c>
    </row>
    <row r="53" spans="11:18" x14ac:dyDescent="0.35">
      <c r="K53">
        <f t="shared" si="0"/>
        <v>5.0999999999999979</v>
      </c>
      <c r="L53">
        <v>175</v>
      </c>
      <c r="R53" t="s">
        <v>103</v>
      </c>
    </row>
    <row r="54" spans="11:18" x14ac:dyDescent="0.35">
      <c r="K54">
        <f t="shared" si="0"/>
        <v>5.1999999999999975</v>
      </c>
      <c r="L54">
        <v>175</v>
      </c>
      <c r="R54" t="s">
        <v>104</v>
      </c>
    </row>
    <row r="55" spans="11:18" x14ac:dyDescent="0.35">
      <c r="K55">
        <f t="shared" si="0"/>
        <v>5.2999999999999972</v>
      </c>
      <c r="L55">
        <v>175</v>
      </c>
      <c r="R55" t="s">
        <v>105</v>
      </c>
    </row>
    <row r="56" spans="11:18" x14ac:dyDescent="0.35">
      <c r="K56">
        <f t="shared" si="0"/>
        <v>5.3999999999999968</v>
      </c>
      <c r="L56">
        <v>175</v>
      </c>
      <c r="R56" t="s">
        <v>106</v>
      </c>
    </row>
    <row r="57" spans="11:18" x14ac:dyDescent="0.35">
      <c r="K57">
        <f t="shared" si="0"/>
        <v>5.4999999999999964</v>
      </c>
      <c r="L57">
        <v>175</v>
      </c>
      <c r="R57" t="s">
        <v>107</v>
      </c>
    </row>
    <row r="58" spans="11:18" x14ac:dyDescent="0.35">
      <c r="K58">
        <f t="shared" si="0"/>
        <v>5.5999999999999961</v>
      </c>
      <c r="L58">
        <v>175</v>
      </c>
      <c r="R58" t="s">
        <v>108</v>
      </c>
    </row>
    <row r="59" spans="11:18" x14ac:dyDescent="0.35">
      <c r="K59">
        <f t="shared" si="0"/>
        <v>5.6999999999999957</v>
      </c>
      <c r="L59">
        <v>175</v>
      </c>
      <c r="R59" t="s">
        <v>109</v>
      </c>
    </row>
    <row r="60" spans="11:18" x14ac:dyDescent="0.35">
      <c r="K60">
        <f t="shared" si="0"/>
        <v>5.7999999999999954</v>
      </c>
      <c r="L60">
        <v>175</v>
      </c>
      <c r="R60" t="s">
        <v>110</v>
      </c>
    </row>
    <row r="61" spans="11:18" x14ac:dyDescent="0.35">
      <c r="K61">
        <f t="shared" si="0"/>
        <v>5.899999999999995</v>
      </c>
      <c r="L61">
        <v>175</v>
      </c>
      <c r="R61" t="s">
        <v>111</v>
      </c>
    </row>
    <row r="62" spans="11:18" x14ac:dyDescent="0.35">
      <c r="K62">
        <f t="shared" si="0"/>
        <v>5.9999999999999947</v>
      </c>
      <c r="L62">
        <v>150</v>
      </c>
      <c r="R62" t="s">
        <v>112</v>
      </c>
    </row>
    <row r="63" spans="11:18" x14ac:dyDescent="0.35">
      <c r="K63">
        <f t="shared" si="0"/>
        <v>6.0999999999999943</v>
      </c>
      <c r="L63">
        <v>150</v>
      </c>
      <c r="R63" t="s">
        <v>125</v>
      </c>
    </row>
    <row r="64" spans="11:18" x14ac:dyDescent="0.35">
      <c r="K64">
        <f t="shared" si="0"/>
        <v>6.199999999999994</v>
      </c>
      <c r="L64">
        <v>150</v>
      </c>
    </row>
    <row r="65" spans="11:12" x14ac:dyDescent="0.35">
      <c r="K65">
        <f t="shared" si="0"/>
        <v>6.2999999999999936</v>
      </c>
      <c r="L65">
        <v>150</v>
      </c>
    </row>
    <row r="66" spans="11:12" x14ac:dyDescent="0.35">
      <c r="K66">
        <f t="shared" si="0"/>
        <v>6.3999999999999932</v>
      </c>
      <c r="L66">
        <v>150</v>
      </c>
    </row>
    <row r="67" spans="11:12" x14ac:dyDescent="0.35">
      <c r="K67">
        <f t="shared" si="0"/>
        <v>6.4999999999999929</v>
      </c>
      <c r="L67">
        <v>150</v>
      </c>
    </row>
    <row r="68" spans="11:12" x14ac:dyDescent="0.35">
      <c r="K68">
        <f t="shared" si="0"/>
        <v>6.5999999999999925</v>
      </c>
      <c r="L68">
        <v>150</v>
      </c>
    </row>
    <row r="69" spans="11:12" x14ac:dyDescent="0.35">
      <c r="K69">
        <f t="shared" ref="K69:K132" si="1">+K68+0.1</f>
        <v>6.6999999999999922</v>
      </c>
      <c r="L69">
        <v>150</v>
      </c>
    </row>
    <row r="70" spans="11:12" x14ac:dyDescent="0.35">
      <c r="K70">
        <f t="shared" si="1"/>
        <v>6.7999999999999918</v>
      </c>
      <c r="L70">
        <v>150</v>
      </c>
    </row>
    <row r="71" spans="11:12" x14ac:dyDescent="0.35">
      <c r="K71">
        <f t="shared" si="1"/>
        <v>6.8999999999999915</v>
      </c>
      <c r="L71">
        <v>150</v>
      </c>
    </row>
    <row r="72" spans="11:12" x14ac:dyDescent="0.35">
      <c r="K72">
        <f t="shared" si="1"/>
        <v>6.9999999999999911</v>
      </c>
      <c r="L72">
        <v>125</v>
      </c>
    </row>
    <row r="73" spans="11:12" x14ac:dyDescent="0.35">
      <c r="K73">
        <f t="shared" si="1"/>
        <v>7.0999999999999908</v>
      </c>
      <c r="L73">
        <v>125</v>
      </c>
    </row>
    <row r="74" spans="11:12" x14ac:dyDescent="0.35">
      <c r="K74">
        <f t="shared" si="1"/>
        <v>7.1999999999999904</v>
      </c>
      <c r="L74">
        <v>125</v>
      </c>
    </row>
    <row r="75" spans="11:12" x14ac:dyDescent="0.35">
      <c r="K75">
        <f t="shared" si="1"/>
        <v>7.2999999999999901</v>
      </c>
      <c r="L75">
        <v>125</v>
      </c>
    </row>
    <row r="76" spans="11:12" x14ac:dyDescent="0.35">
      <c r="K76">
        <f t="shared" si="1"/>
        <v>7.3999999999999897</v>
      </c>
      <c r="L76">
        <v>125</v>
      </c>
    </row>
    <row r="77" spans="11:12" x14ac:dyDescent="0.35">
      <c r="K77">
        <f t="shared" si="1"/>
        <v>7.4999999999999893</v>
      </c>
      <c r="L77">
        <v>125</v>
      </c>
    </row>
    <row r="78" spans="11:12" x14ac:dyDescent="0.35">
      <c r="K78">
        <f t="shared" si="1"/>
        <v>7.599999999999989</v>
      </c>
      <c r="L78">
        <v>125</v>
      </c>
    </row>
    <row r="79" spans="11:12" x14ac:dyDescent="0.35">
      <c r="K79">
        <f t="shared" si="1"/>
        <v>7.6999999999999886</v>
      </c>
      <c r="L79">
        <v>125</v>
      </c>
    </row>
    <row r="80" spans="11:12" x14ac:dyDescent="0.35">
      <c r="K80">
        <f t="shared" si="1"/>
        <v>7.7999999999999883</v>
      </c>
      <c r="L80">
        <v>125</v>
      </c>
    </row>
    <row r="81" spans="11:12" x14ac:dyDescent="0.35">
      <c r="K81">
        <f t="shared" si="1"/>
        <v>7.8999999999999879</v>
      </c>
      <c r="L81">
        <v>125</v>
      </c>
    </row>
    <row r="82" spans="11:12" x14ac:dyDescent="0.35">
      <c r="K82">
        <f t="shared" si="1"/>
        <v>7.9999999999999876</v>
      </c>
      <c r="L82">
        <v>110</v>
      </c>
    </row>
    <row r="83" spans="11:12" x14ac:dyDescent="0.35">
      <c r="K83">
        <f t="shared" si="1"/>
        <v>8.0999999999999872</v>
      </c>
      <c r="L83">
        <v>110</v>
      </c>
    </row>
    <row r="84" spans="11:12" x14ac:dyDescent="0.35">
      <c r="K84">
        <f t="shared" si="1"/>
        <v>8.1999999999999869</v>
      </c>
      <c r="L84">
        <v>110</v>
      </c>
    </row>
    <row r="85" spans="11:12" x14ac:dyDescent="0.35">
      <c r="K85">
        <f t="shared" si="1"/>
        <v>8.2999999999999865</v>
      </c>
      <c r="L85">
        <v>110</v>
      </c>
    </row>
    <row r="86" spans="11:12" x14ac:dyDescent="0.35">
      <c r="K86">
        <f t="shared" si="1"/>
        <v>8.3999999999999861</v>
      </c>
      <c r="L86">
        <v>110</v>
      </c>
    </row>
    <row r="87" spans="11:12" x14ac:dyDescent="0.35">
      <c r="K87">
        <f t="shared" si="1"/>
        <v>8.4999999999999858</v>
      </c>
      <c r="L87">
        <v>110</v>
      </c>
    </row>
    <row r="88" spans="11:12" x14ac:dyDescent="0.35">
      <c r="K88">
        <f t="shared" si="1"/>
        <v>8.5999999999999854</v>
      </c>
      <c r="L88">
        <v>110</v>
      </c>
    </row>
    <row r="89" spans="11:12" x14ac:dyDescent="0.35">
      <c r="K89">
        <f t="shared" si="1"/>
        <v>8.6999999999999851</v>
      </c>
      <c r="L89">
        <v>110</v>
      </c>
    </row>
    <row r="90" spans="11:12" x14ac:dyDescent="0.35">
      <c r="K90">
        <f t="shared" si="1"/>
        <v>8.7999999999999847</v>
      </c>
      <c r="L90">
        <v>110</v>
      </c>
    </row>
    <row r="91" spans="11:12" x14ac:dyDescent="0.35">
      <c r="K91">
        <f t="shared" si="1"/>
        <v>8.8999999999999844</v>
      </c>
      <c r="L91">
        <v>110</v>
      </c>
    </row>
    <row r="92" spans="11:12" x14ac:dyDescent="0.35">
      <c r="K92">
        <f t="shared" si="1"/>
        <v>8.999999999999984</v>
      </c>
      <c r="L92">
        <v>100</v>
      </c>
    </row>
    <row r="93" spans="11:12" x14ac:dyDescent="0.35">
      <c r="K93">
        <f t="shared" si="1"/>
        <v>9.0999999999999837</v>
      </c>
      <c r="L93">
        <v>100</v>
      </c>
    </row>
    <row r="94" spans="11:12" x14ac:dyDescent="0.35">
      <c r="K94">
        <f t="shared" si="1"/>
        <v>9.1999999999999833</v>
      </c>
      <c r="L94">
        <v>100</v>
      </c>
    </row>
    <row r="95" spans="11:12" x14ac:dyDescent="0.35">
      <c r="K95">
        <f t="shared" si="1"/>
        <v>9.2999999999999829</v>
      </c>
      <c r="L95">
        <v>100</v>
      </c>
    </row>
    <row r="96" spans="11:12" x14ac:dyDescent="0.35">
      <c r="K96">
        <f t="shared" si="1"/>
        <v>9.3999999999999826</v>
      </c>
      <c r="L96">
        <v>100</v>
      </c>
    </row>
    <row r="97" spans="11:12" x14ac:dyDescent="0.35">
      <c r="K97">
        <f t="shared" si="1"/>
        <v>9.4999999999999822</v>
      </c>
      <c r="L97">
        <v>100</v>
      </c>
    </row>
    <row r="98" spans="11:12" x14ac:dyDescent="0.35">
      <c r="K98">
        <f t="shared" si="1"/>
        <v>9.5999999999999819</v>
      </c>
      <c r="L98">
        <v>100</v>
      </c>
    </row>
    <row r="99" spans="11:12" x14ac:dyDescent="0.35">
      <c r="K99">
        <f t="shared" si="1"/>
        <v>9.6999999999999815</v>
      </c>
      <c r="L99">
        <v>100</v>
      </c>
    </row>
    <row r="100" spans="11:12" x14ac:dyDescent="0.35">
      <c r="K100">
        <f t="shared" si="1"/>
        <v>9.7999999999999812</v>
      </c>
      <c r="L100">
        <v>100</v>
      </c>
    </row>
    <row r="101" spans="11:12" x14ac:dyDescent="0.35">
      <c r="K101">
        <f t="shared" si="1"/>
        <v>9.8999999999999808</v>
      </c>
      <c r="L101">
        <v>100</v>
      </c>
    </row>
    <row r="102" spans="11:12" x14ac:dyDescent="0.35">
      <c r="K102">
        <f t="shared" si="1"/>
        <v>9.9999999999999805</v>
      </c>
      <c r="L102">
        <v>100</v>
      </c>
    </row>
    <row r="103" spans="11:12" x14ac:dyDescent="0.35">
      <c r="K103">
        <f t="shared" si="1"/>
        <v>10.09999999999998</v>
      </c>
      <c r="L103">
        <v>100</v>
      </c>
    </row>
    <row r="104" spans="11:12" x14ac:dyDescent="0.35">
      <c r="K104">
        <f t="shared" si="1"/>
        <v>10.19999999999998</v>
      </c>
      <c r="L104">
        <v>100</v>
      </c>
    </row>
    <row r="105" spans="11:12" x14ac:dyDescent="0.35">
      <c r="K105">
        <f t="shared" si="1"/>
        <v>10.299999999999979</v>
      </c>
      <c r="L105">
        <v>100</v>
      </c>
    </row>
    <row r="106" spans="11:12" x14ac:dyDescent="0.35">
      <c r="K106">
        <f t="shared" si="1"/>
        <v>10.399999999999979</v>
      </c>
      <c r="L106">
        <v>100</v>
      </c>
    </row>
    <row r="107" spans="11:12" x14ac:dyDescent="0.35">
      <c r="K107">
        <f t="shared" si="1"/>
        <v>10.499999999999979</v>
      </c>
      <c r="L107">
        <v>92.5</v>
      </c>
    </row>
    <row r="108" spans="11:12" x14ac:dyDescent="0.35">
      <c r="K108">
        <f t="shared" si="1"/>
        <v>10.599999999999978</v>
      </c>
      <c r="L108">
        <v>92.5</v>
      </c>
    </row>
    <row r="109" spans="11:12" x14ac:dyDescent="0.35">
      <c r="K109">
        <f t="shared" si="1"/>
        <v>10.699999999999978</v>
      </c>
      <c r="L109">
        <v>92.5</v>
      </c>
    </row>
    <row r="110" spans="11:12" x14ac:dyDescent="0.35">
      <c r="K110">
        <f t="shared" si="1"/>
        <v>10.799999999999978</v>
      </c>
      <c r="L110">
        <v>92.5</v>
      </c>
    </row>
    <row r="111" spans="11:12" x14ac:dyDescent="0.35">
      <c r="K111">
        <f t="shared" si="1"/>
        <v>10.899999999999977</v>
      </c>
      <c r="L111">
        <v>92.5</v>
      </c>
    </row>
    <row r="112" spans="11:12" x14ac:dyDescent="0.35">
      <c r="K112">
        <f t="shared" si="1"/>
        <v>10.999999999999977</v>
      </c>
      <c r="L112">
        <v>92.5</v>
      </c>
    </row>
    <row r="113" spans="11:12" x14ac:dyDescent="0.35">
      <c r="K113">
        <f t="shared" si="1"/>
        <v>11.099999999999977</v>
      </c>
      <c r="L113">
        <v>92.5</v>
      </c>
    </row>
    <row r="114" spans="11:12" x14ac:dyDescent="0.35">
      <c r="K114">
        <f t="shared" si="1"/>
        <v>11.199999999999976</v>
      </c>
      <c r="L114">
        <v>92.5</v>
      </c>
    </row>
    <row r="115" spans="11:12" x14ac:dyDescent="0.35">
      <c r="K115">
        <f t="shared" si="1"/>
        <v>11.299999999999976</v>
      </c>
      <c r="L115">
        <v>92.5</v>
      </c>
    </row>
    <row r="116" spans="11:12" x14ac:dyDescent="0.35">
      <c r="K116">
        <f t="shared" si="1"/>
        <v>11.399999999999975</v>
      </c>
      <c r="L116">
        <v>92.5</v>
      </c>
    </row>
    <row r="117" spans="11:12" x14ac:dyDescent="0.35">
      <c r="K117">
        <f t="shared" si="1"/>
        <v>11.499999999999975</v>
      </c>
      <c r="L117">
        <v>92.5</v>
      </c>
    </row>
    <row r="118" spans="11:12" x14ac:dyDescent="0.35">
      <c r="K118">
        <f t="shared" si="1"/>
        <v>11.599999999999975</v>
      </c>
      <c r="L118">
        <v>92.5</v>
      </c>
    </row>
    <row r="119" spans="11:12" x14ac:dyDescent="0.35">
      <c r="K119">
        <f t="shared" si="1"/>
        <v>11.699999999999974</v>
      </c>
      <c r="L119">
        <v>92.5</v>
      </c>
    </row>
    <row r="120" spans="11:12" x14ac:dyDescent="0.35">
      <c r="K120">
        <f t="shared" si="1"/>
        <v>11.799999999999974</v>
      </c>
      <c r="L120">
        <v>92.5</v>
      </c>
    </row>
    <row r="121" spans="11:12" x14ac:dyDescent="0.35">
      <c r="K121">
        <f t="shared" si="1"/>
        <v>11.899999999999974</v>
      </c>
      <c r="L121">
        <v>92.5</v>
      </c>
    </row>
    <row r="122" spans="11:12" x14ac:dyDescent="0.35">
      <c r="K122">
        <f t="shared" si="1"/>
        <v>11.999999999999973</v>
      </c>
      <c r="L122">
        <v>85</v>
      </c>
    </row>
    <row r="123" spans="11:12" x14ac:dyDescent="0.35">
      <c r="K123">
        <f t="shared" si="1"/>
        <v>12.099999999999973</v>
      </c>
      <c r="L123">
        <v>85</v>
      </c>
    </row>
    <row r="124" spans="11:12" x14ac:dyDescent="0.35">
      <c r="K124">
        <f t="shared" si="1"/>
        <v>12.199999999999973</v>
      </c>
      <c r="L124">
        <v>85</v>
      </c>
    </row>
    <row r="125" spans="11:12" x14ac:dyDescent="0.35">
      <c r="K125">
        <f t="shared" si="1"/>
        <v>12.299999999999972</v>
      </c>
      <c r="L125">
        <v>85</v>
      </c>
    </row>
    <row r="126" spans="11:12" x14ac:dyDescent="0.35">
      <c r="K126">
        <f t="shared" si="1"/>
        <v>12.399999999999972</v>
      </c>
      <c r="L126">
        <v>85</v>
      </c>
    </row>
    <row r="127" spans="11:12" x14ac:dyDescent="0.35">
      <c r="K127">
        <f t="shared" si="1"/>
        <v>12.499999999999972</v>
      </c>
      <c r="L127">
        <v>85</v>
      </c>
    </row>
    <row r="128" spans="11:12" x14ac:dyDescent="0.35">
      <c r="K128">
        <f t="shared" si="1"/>
        <v>12.599999999999971</v>
      </c>
      <c r="L128">
        <v>85</v>
      </c>
    </row>
    <row r="129" spans="11:12" x14ac:dyDescent="0.35">
      <c r="K129">
        <f t="shared" si="1"/>
        <v>12.699999999999971</v>
      </c>
      <c r="L129">
        <v>85</v>
      </c>
    </row>
    <row r="130" spans="11:12" x14ac:dyDescent="0.35">
      <c r="K130">
        <f t="shared" si="1"/>
        <v>12.799999999999971</v>
      </c>
      <c r="L130">
        <v>85</v>
      </c>
    </row>
    <row r="131" spans="11:12" x14ac:dyDescent="0.35">
      <c r="K131">
        <f t="shared" si="1"/>
        <v>12.89999999999997</v>
      </c>
      <c r="L131">
        <v>85</v>
      </c>
    </row>
    <row r="132" spans="11:12" x14ac:dyDescent="0.35">
      <c r="K132">
        <f t="shared" si="1"/>
        <v>12.99999999999997</v>
      </c>
      <c r="L132">
        <v>77.5</v>
      </c>
    </row>
    <row r="133" spans="11:12" x14ac:dyDescent="0.35">
      <c r="K133">
        <f t="shared" ref="K133:K196" si="2">+K132+0.1</f>
        <v>13.099999999999969</v>
      </c>
      <c r="L133">
        <v>77.5</v>
      </c>
    </row>
    <row r="134" spans="11:12" x14ac:dyDescent="0.35">
      <c r="K134">
        <f t="shared" si="2"/>
        <v>13.199999999999969</v>
      </c>
      <c r="L134">
        <v>77.5</v>
      </c>
    </row>
    <row r="135" spans="11:12" x14ac:dyDescent="0.35">
      <c r="K135">
        <f t="shared" si="2"/>
        <v>13.299999999999969</v>
      </c>
      <c r="L135">
        <v>77.5</v>
      </c>
    </row>
    <row r="136" spans="11:12" x14ac:dyDescent="0.35">
      <c r="K136">
        <f t="shared" si="2"/>
        <v>13.399999999999968</v>
      </c>
      <c r="L136">
        <v>77.5</v>
      </c>
    </row>
    <row r="137" spans="11:12" x14ac:dyDescent="0.35">
      <c r="K137">
        <f t="shared" si="2"/>
        <v>13.499999999999968</v>
      </c>
      <c r="L137">
        <v>77.5</v>
      </c>
    </row>
    <row r="138" spans="11:12" x14ac:dyDescent="0.35">
      <c r="K138">
        <f t="shared" si="2"/>
        <v>13.599999999999968</v>
      </c>
      <c r="L138">
        <v>77.5</v>
      </c>
    </row>
    <row r="139" spans="11:12" x14ac:dyDescent="0.35">
      <c r="K139">
        <f t="shared" si="2"/>
        <v>13.699999999999967</v>
      </c>
      <c r="L139">
        <v>77.5</v>
      </c>
    </row>
    <row r="140" spans="11:12" x14ac:dyDescent="0.35">
      <c r="K140">
        <f t="shared" si="2"/>
        <v>13.799999999999967</v>
      </c>
      <c r="L140">
        <v>77.5</v>
      </c>
    </row>
    <row r="141" spans="11:12" x14ac:dyDescent="0.35">
      <c r="K141">
        <f t="shared" si="2"/>
        <v>13.899999999999967</v>
      </c>
      <c r="L141">
        <v>77.5</v>
      </c>
    </row>
    <row r="142" spans="11:12" x14ac:dyDescent="0.35">
      <c r="K142">
        <f t="shared" si="2"/>
        <v>13.999999999999966</v>
      </c>
      <c r="L142">
        <v>77.5</v>
      </c>
    </row>
    <row r="143" spans="11:12" x14ac:dyDescent="0.35">
      <c r="K143">
        <f t="shared" si="2"/>
        <v>14.099999999999966</v>
      </c>
      <c r="L143">
        <v>77.5</v>
      </c>
    </row>
    <row r="144" spans="11:12" x14ac:dyDescent="0.35">
      <c r="K144">
        <f t="shared" si="2"/>
        <v>14.199999999999966</v>
      </c>
      <c r="L144">
        <v>77.5</v>
      </c>
    </row>
    <row r="145" spans="11:12" x14ac:dyDescent="0.35">
      <c r="K145">
        <f t="shared" si="2"/>
        <v>14.299999999999965</v>
      </c>
      <c r="L145">
        <v>77.5</v>
      </c>
    </row>
    <row r="146" spans="11:12" x14ac:dyDescent="0.35">
      <c r="K146">
        <f t="shared" si="2"/>
        <v>14.399999999999965</v>
      </c>
      <c r="L146">
        <v>77.5</v>
      </c>
    </row>
    <row r="147" spans="11:12" x14ac:dyDescent="0.35">
      <c r="K147">
        <f t="shared" si="2"/>
        <v>14.499999999999964</v>
      </c>
      <c r="L147">
        <v>77.5</v>
      </c>
    </row>
    <row r="148" spans="11:12" x14ac:dyDescent="0.35">
      <c r="K148">
        <f t="shared" si="2"/>
        <v>14.599999999999964</v>
      </c>
      <c r="L148">
        <v>77.5</v>
      </c>
    </row>
    <row r="149" spans="11:12" x14ac:dyDescent="0.35">
      <c r="K149">
        <f t="shared" si="2"/>
        <v>14.699999999999964</v>
      </c>
      <c r="L149">
        <v>77.5</v>
      </c>
    </row>
    <row r="150" spans="11:12" x14ac:dyDescent="0.35">
      <c r="K150">
        <f t="shared" si="2"/>
        <v>14.799999999999963</v>
      </c>
      <c r="L150">
        <v>77.5</v>
      </c>
    </row>
    <row r="151" spans="11:12" x14ac:dyDescent="0.35">
      <c r="K151">
        <f t="shared" si="2"/>
        <v>14.899999999999963</v>
      </c>
      <c r="L151">
        <v>77.5</v>
      </c>
    </row>
    <row r="152" spans="11:12" x14ac:dyDescent="0.35">
      <c r="K152">
        <f t="shared" si="2"/>
        <v>14.999999999999963</v>
      </c>
      <c r="L152">
        <v>70</v>
      </c>
    </row>
    <row r="153" spans="11:12" x14ac:dyDescent="0.35">
      <c r="K153">
        <f t="shared" si="2"/>
        <v>15.099999999999962</v>
      </c>
      <c r="L153">
        <v>70</v>
      </c>
    </row>
    <row r="154" spans="11:12" x14ac:dyDescent="0.35">
      <c r="K154">
        <f t="shared" si="2"/>
        <v>15.199999999999962</v>
      </c>
      <c r="L154">
        <v>70</v>
      </c>
    </row>
    <row r="155" spans="11:12" x14ac:dyDescent="0.35">
      <c r="K155">
        <f t="shared" si="2"/>
        <v>15.299999999999962</v>
      </c>
      <c r="L155">
        <v>70</v>
      </c>
    </row>
    <row r="156" spans="11:12" x14ac:dyDescent="0.35">
      <c r="K156">
        <f t="shared" si="2"/>
        <v>15.399999999999961</v>
      </c>
      <c r="L156">
        <v>70</v>
      </c>
    </row>
    <row r="157" spans="11:12" x14ac:dyDescent="0.35">
      <c r="K157">
        <f t="shared" si="2"/>
        <v>15.499999999999961</v>
      </c>
      <c r="L157">
        <v>70</v>
      </c>
    </row>
    <row r="158" spans="11:12" x14ac:dyDescent="0.35">
      <c r="K158">
        <f t="shared" si="2"/>
        <v>15.599999999999961</v>
      </c>
      <c r="L158">
        <v>70</v>
      </c>
    </row>
    <row r="159" spans="11:12" x14ac:dyDescent="0.35">
      <c r="K159">
        <f t="shared" si="2"/>
        <v>15.69999999999996</v>
      </c>
      <c r="L159">
        <v>70</v>
      </c>
    </row>
    <row r="160" spans="11:12" x14ac:dyDescent="0.35">
      <c r="K160">
        <f t="shared" si="2"/>
        <v>15.79999999999996</v>
      </c>
      <c r="L160">
        <v>70</v>
      </c>
    </row>
    <row r="161" spans="11:12" x14ac:dyDescent="0.35">
      <c r="K161">
        <f t="shared" si="2"/>
        <v>15.899999999999959</v>
      </c>
      <c r="L161">
        <v>70</v>
      </c>
    </row>
    <row r="162" spans="11:12" x14ac:dyDescent="0.35">
      <c r="K162">
        <f t="shared" si="2"/>
        <v>15.999999999999959</v>
      </c>
      <c r="L162">
        <v>70</v>
      </c>
    </row>
    <row r="163" spans="11:12" x14ac:dyDescent="0.35">
      <c r="K163">
        <f t="shared" si="2"/>
        <v>16.099999999999959</v>
      </c>
      <c r="L163">
        <v>70</v>
      </c>
    </row>
    <row r="164" spans="11:12" x14ac:dyDescent="0.35">
      <c r="K164">
        <f t="shared" si="2"/>
        <v>16.19999999999996</v>
      </c>
      <c r="L164">
        <v>70</v>
      </c>
    </row>
    <row r="165" spans="11:12" x14ac:dyDescent="0.35">
      <c r="K165">
        <f t="shared" si="2"/>
        <v>16.299999999999962</v>
      </c>
      <c r="L165">
        <v>70</v>
      </c>
    </row>
    <row r="166" spans="11:12" x14ac:dyDescent="0.35">
      <c r="K166">
        <f t="shared" si="2"/>
        <v>16.399999999999963</v>
      </c>
      <c r="L166">
        <v>70</v>
      </c>
    </row>
    <row r="167" spans="11:12" x14ac:dyDescent="0.35">
      <c r="K167">
        <f t="shared" si="2"/>
        <v>16.499999999999964</v>
      </c>
      <c r="L167">
        <v>70</v>
      </c>
    </row>
    <row r="168" spans="11:12" x14ac:dyDescent="0.35">
      <c r="K168">
        <f t="shared" si="2"/>
        <v>16.599999999999966</v>
      </c>
      <c r="L168">
        <v>70</v>
      </c>
    </row>
    <row r="169" spans="11:12" x14ac:dyDescent="0.35">
      <c r="K169">
        <f t="shared" si="2"/>
        <v>16.699999999999967</v>
      </c>
      <c r="L169">
        <v>70</v>
      </c>
    </row>
    <row r="170" spans="11:12" x14ac:dyDescent="0.35">
      <c r="K170">
        <f t="shared" si="2"/>
        <v>16.799999999999969</v>
      </c>
      <c r="L170">
        <v>70</v>
      </c>
    </row>
    <row r="171" spans="11:12" x14ac:dyDescent="0.35">
      <c r="K171">
        <f t="shared" si="2"/>
        <v>16.89999999999997</v>
      </c>
      <c r="L171">
        <v>70</v>
      </c>
    </row>
    <row r="172" spans="11:12" x14ac:dyDescent="0.35">
      <c r="K172">
        <f t="shared" si="2"/>
        <v>16.999999999999972</v>
      </c>
      <c r="L172">
        <v>70</v>
      </c>
    </row>
    <row r="173" spans="11:12" x14ac:dyDescent="0.35">
      <c r="K173">
        <f t="shared" si="2"/>
        <v>17.099999999999973</v>
      </c>
      <c r="L173">
        <v>70</v>
      </c>
    </row>
    <row r="174" spans="11:12" x14ac:dyDescent="0.35">
      <c r="K174">
        <f t="shared" si="2"/>
        <v>17.199999999999974</v>
      </c>
      <c r="L174">
        <v>70</v>
      </c>
    </row>
    <row r="175" spans="11:12" x14ac:dyDescent="0.35">
      <c r="K175">
        <f t="shared" si="2"/>
        <v>17.299999999999976</v>
      </c>
      <c r="L175">
        <v>70</v>
      </c>
    </row>
    <row r="176" spans="11:12" x14ac:dyDescent="0.35">
      <c r="K176">
        <f t="shared" si="2"/>
        <v>17.399999999999977</v>
      </c>
      <c r="L176">
        <v>70</v>
      </c>
    </row>
    <row r="177" spans="11:12" x14ac:dyDescent="0.35">
      <c r="K177">
        <f t="shared" si="2"/>
        <v>17.499999999999979</v>
      </c>
      <c r="L177">
        <v>70</v>
      </c>
    </row>
    <row r="178" spans="11:12" x14ac:dyDescent="0.35">
      <c r="K178">
        <f t="shared" si="2"/>
        <v>17.59999999999998</v>
      </c>
      <c r="L178">
        <v>70</v>
      </c>
    </row>
    <row r="179" spans="11:12" x14ac:dyDescent="0.35">
      <c r="K179">
        <f t="shared" si="2"/>
        <v>17.699999999999982</v>
      </c>
      <c r="L179">
        <v>70</v>
      </c>
    </row>
    <row r="180" spans="11:12" x14ac:dyDescent="0.35">
      <c r="K180">
        <f t="shared" si="2"/>
        <v>17.799999999999983</v>
      </c>
      <c r="L180">
        <v>70</v>
      </c>
    </row>
    <row r="181" spans="11:12" x14ac:dyDescent="0.35">
      <c r="K181">
        <f t="shared" si="2"/>
        <v>17.899999999999984</v>
      </c>
      <c r="L181">
        <v>70</v>
      </c>
    </row>
    <row r="182" spans="11:12" x14ac:dyDescent="0.35">
      <c r="K182">
        <f t="shared" si="2"/>
        <v>17.999999999999986</v>
      </c>
      <c r="L182">
        <v>70</v>
      </c>
    </row>
    <row r="183" spans="11:12" x14ac:dyDescent="0.35">
      <c r="K183">
        <f t="shared" si="2"/>
        <v>18.099999999999987</v>
      </c>
      <c r="L183">
        <v>70</v>
      </c>
    </row>
    <row r="184" spans="11:12" x14ac:dyDescent="0.35">
      <c r="K184">
        <f t="shared" si="2"/>
        <v>18.199999999999989</v>
      </c>
      <c r="L184">
        <v>70</v>
      </c>
    </row>
    <row r="185" spans="11:12" x14ac:dyDescent="0.35">
      <c r="K185">
        <f t="shared" si="2"/>
        <v>18.29999999999999</v>
      </c>
      <c r="L185">
        <v>70</v>
      </c>
    </row>
    <row r="186" spans="11:12" x14ac:dyDescent="0.35">
      <c r="K186">
        <f t="shared" si="2"/>
        <v>18.399999999999991</v>
      </c>
      <c r="L186">
        <v>70</v>
      </c>
    </row>
    <row r="187" spans="11:12" x14ac:dyDescent="0.35">
      <c r="K187">
        <f t="shared" si="2"/>
        <v>18.499999999999993</v>
      </c>
      <c r="L187">
        <v>70</v>
      </c>
    </row>
    <row r="188" spans="11:12" x14ac:dyDescent="0.35">
      <c r="K188">
        <f t="shared" si="2"/>
        <v>18.599999999999994</v>
      </c>
      <c r="L188">
        <v>70</v>
      </c>
    </row>
    <row r="189" spans="11:12" x14ac:dyDescent="0.35">
      <c r="K189">
        <f t="shared" si="2"/>
        <v>18.699999999999996</v>
      </c>
      <c r="L189">
        <v>70</v>
      </c>
    </row>
    <row r="190" spans="11:12" x14ac:dyDescent="0.35">
      <c r="K190">
        <f t="shared" si="2"/>
        <v>18.799999999999997</v>
      </c>
      <c r="L190">
        <v>70</v>
      </c>
    </row>
    <row r="191" spans="11:12" x14ac:dyDescent="0.35">
      <c r="K191">
        <f t="shared" si="2"/>
        <v>18.899999999999999</v>
      </c>
      <c r="L191">
        <v>70</v>
      </c>
    </row>
    <row r="192" spans="11:12" x14ac:dyDescent="0.35">
      <c r="K192">
        <f t="shared" si="2"/>
        <v>19</v>
      </c>
      <c r="L192">
        <v>70</v>
      </c>
    </row>
    <row r="193" spans="11:12" x14ac:dyDescent="0.35">
      <c r="K193">
        <f t="shared" si="2"/>
        <v>19.100000000000001</v>
      </c>
      <c r="L193">
        <v>70</v>
      </c>
    </row>
    <row r="194" spans="11:12" x14ac:dyDescent="0.35">
      <c r="K194">
        <f t="shared" si="2"/>
        <v>19.200000000000003</v>
      </c>
      <c r="L194">
        <v>70</v>
      </c>
    </row>
    <row r="195" spans="11:12" x14ac:dyDescent="0.35">
      <c r="K195">
        <f t="shared" si="2"/>
        <v>19.300000000000004</v>
      </c>
      <c r="L195">
        <v>70</v>
      </c>
    </row>
    <row r="196" spans="11:12" x14ac:dyDescent="0.35">
      <c r="K196">
        <f t="shared" si="2"/>
        <v>19.400000000000006</v>
      </c>
      <c r="L196">
        <v>70</v>
      </c>
    </row>
    <row r="197" spans="11:12" x14ac:dyDescent="0.35">
      <c r="K197">
        <f t="shared" ref="K197:K260" si="3">+K196+0.1</f>
        <v>19.500000000000007</v>
      </c>
      <c r="L197">
        <v>70</v>
      </c>
    </row>
    <row r="198" spans="11:12" x14ac:dyDescent="0.35">
      <c r="K198">
        <f t="shared" si="3"/>
        <v>19.600000000000009</v>
      </c>
      <c r="L198">
        <v>70</v>
      </c>
    </row>
    <row r="199" spans="11:12" x14ac:dyDescent="0.35">
      <c r="K199">
        <f t="shared" si="3"/>
        <v>19.70000000000001</v>
      </c>
      <c r="L199">
        <v>70</v>
      </c>
    </row>
    <row r="200" spans="11:12" x14ac:dyDescent="0.35">
      <c r="K200">
        <f t="shared" si="3"/>
        <v>19.800000000000011</v>
      </c>
      <c r="L200">
        <v>70</v>
      </c>
    </row>
    <row r="201" spans="11:12" x14ac:dyDescent="0.35">
      <c r="K201">
        <f t="shared" si="3"/>
        <v>19.900000000000013</v>
      </c>
      <c r="L201">
        <v>70</v>
      </c>
    </row>
    <row r="202" spans="11:12" x14ac:dyDescent="0.35">
      <c r="K202">
        <f t="shared" si="3"/>
        <v>20.000000000000014</v>
      </c>
      <c r="L202">
        <v>70</v>
      </c>
    </row>
    <row r="203" spans="11:12" x14ac:dyDescent="0.35">
      <c r="K203">
        <f t="shared" si="3"/>
        <v>20.100000000000016</v>
      </c>
      <c r="L203">
        <v>70</v>
      </c>
    </row>
    <row r="204" spans="11:12" x14ac:dyDescent="0.35">
      <c r="K204">
        <f t="shared" si="3"/>
        <v>20.200000000000017</v>
      </c>
      <c r="L204">
        <v>70</v>
      </c>
    </row>
    <row r="205" spans="11:12" x14ac:dyDescent="0.35">
      <c r="K205">
        <f t="shared" si="3"/>
        <v>20.300000000000018</v>
      </c>
      <c r="L205">
        <v>70</v>
      </c>
    </row>
    <row r="206" spans="11:12" x14ac:dyDescent="0.35">
      <c r="K206">
        <f t="shared" si="3"/>
        <v>20.40000000000002</v>
      </c>
      <c r="L206">
        <v>70</v>
      </c>
    </row>
    <row r="207" spans="11:12" x14ac:dyDescent="0.35">
      <c r="K207">
        <f t="shared" si="3"/>
        <v>20.500000000000021</v>
      </c>
      <c r="L207">
        <v>70</v>
      </c>
    </row>
    <row r="208" spans="11:12" x14ac:dyDescent="0.35">
      <c r="K208">
        <f t="shared" si="3"/>
        <v>20.600000000000023</v>
      </c>
      <c r="L208">
        <v>70</v>
      </c>
    </row>
    <row r="209" spans="11:12" x14ac:dyDescent="0.35">
      <c r="K209">
        <f t="shared" si="3"/>
        <v>20.700000000000024</v>
      </c>
      <c r="L209">
        <v>70</v>
      </c>
    </row>
    <row r="210" spans="11:12" x14ac:dyDescent="0.35">
      <c r="K210">
        <f t="shared" si="3"/>
        <v>20.800000000000026</v>
      </c>
      <c r="L210">
        <v>70</v>
      </c>
    </row>
    <row r="211" spans="11:12" x14ac:dyDescent="0.35">
      <c r="K211">
        <f t="shared" si="3"/>
        <v>20.900000000000027</v>
      </c>
      <c r="L211">
        <v>70</v>
      </c>
    </row>
    <row r="212" spans="11:12" x14ac:dyDescent="0.35">
      <c r="K212">
        <f t="shared" si="3"/>
        <v>21.000000000000028</v>
      </c>
      <c r="L212">
        <v>70</v>
      </c>
    </row>
    <row r="213" spans="11:12" x14ac:dyDescent="0.35">
      <c r="K213">
        <f t="shared" si="3"/>
        <v>21.10000000000003</v>
      </c>
      <c r="L213">
        <v>70</v>
      </c>
    </row>
    <row r="214" spans="11:12" x14ac:dyDescent="0.35">
      <c r="K214">
        <f t="shared" si="3"/>
        <v>21.200000000000031</v>
      </c>
      <c r="L214">
        <v>70</v>
      </c>
    </row>
    <row r="215" spans="11:12" x14ac:dyDescent="0.35">
      <c r="K215">
        <f t="shared" si="3"/>
        <v>21.300000000000033</v>
      </c>
      <c r="L215">
        <v>70</v>
      </c>
    </row>
    <row r="216" spans="11:12" x14ac:dyDescent="0.35">
      <c r="K216">
        <f t="shared" si="3"/>
        <v>21.400000000000034</v>
      </c>
      <c r="L216">
        <v>70</v>
      </c>
    </row>
    <row r="217" spans="11:12" x14ac:dyDescent="0.35">
      <c r="K217">
        <f t="shared" si="3"/>
        <v>21.500000000000036</v>
      </c>
      <c r="L217">
        <v>70</v>
      </c>
    </row>
    <row r="218" spans="11:12" x14ac:dyDescent="0.35">
      <c r="K218">
        <f t="shared" si="3"/>
        <v>21.600000000000037</v>
      </c>
      <c r="L218">
        <v>70</v>
      </c>
    </row>
    <row r="219" spans="11:12" x14ac:dyDescent="0.35">
      <c r="K219">
        <f t="shared" si="3"/>
        <v>21.700000000000038</v>
      </c>
      <c r="L219">
        <v>70</v>
      </c>
    </row>
    <row r="220" spans="11:12" x14ac:dyDescent="0.35">
      <c r="K220">
        <f t="shared" si="3"/>
        <v>21.80000000000004</v>
      </c>
      <c r="L220">
        <v>70</v>
      </c>
    </row>
    <row r="221" spans="11:12" x14ac:dyDescent="0.35">
      <c r="K221">
        <f t="shared" si="3"/>
        <v>21.900000000000041</v>
      </c>
      <c r="L221">
        <v>70</v>
      </c>
    </row>
    <row r="222" spans="11:12" x14ac:dyDescent="0.35">
      <c r="K222">
        <f t="shared" si="3"/>
        <v>22.000000000000043</v>
      </c>
      <c r="L222">
        <v>70</v>
      </c>
    </row>
    <row r="223" spans="11:12" x14ac:dyDescent="0.35">
      <c r="K223">
        <f t="shared" si="3"/>
        <v>22.100000000000044</v>
      </c>
      <c r="L223">
        <v>70</v>
      </c>
    </row>
    <row r="224" spans="11:12" x14ac:dyDescent="0.35">
      <c r="K224">
        <f t="shared" si="3"/>
        <v>22.200000000000045</v>
      </c>
      <c r="L224">
        <v>70</v>
      </c>
    </row>
    <row r="225" spans="11:12" x14ac:dyDescent="0.35">
      <c r="K225">
        <f t="shared" si="3"/>
        <v>22.300000000000047</v>
      </c>
      <c r="L225">
        <v>70</v>
      </c>
    </row>
    <row r="226" spans="11:12" x14ac:dyDescent="0.35">
      <c r="K226">
        <f t="shared" si="3"/>
        <v>22.400000000000048</v>
      </c>
      <c r="L226">
        <v>70</v>
      </c>
    </row>
    <row r="227" spans="11:12" x14ac:dyDescent="0.35">
      <c r="K227">
        <f t="shared" si="3"/>
        <v>22.50000000000005</v>
      </c>
      <c r="L227">
        <v>65</v>
      </c>
    </row>
    <row r="228" spans="11:12" x14ac:dyDescent="0.35">
      <c r="K228">
        <f t="shared" si="3"/>
        <v>22.600000000000051</v>
      </c>
      <c r="L228">
        <v>65</v>
      </c>
    </row>
    <row r="229" spans="11:12" x14ac:dyDescent="0.35">
      <c r="K229">
        <f t="shared" si="3"/>
        <v>22.700000000000053</v>
      </c>
      <c r="L229">
        <v>65</v>
      </c>
    </row>
    <row r="230" spans="11:12" x14ac:dyDescent="0.35">
      <c r="K230">
        <f t="shared" si="3"/>
        <v>22.800000000000054</v>
      </c>
      <c r="L230">
        <v>65</v>
      </c>
    </row>
    <row r="231" spans="11:12" x14ac:dyDescent="0.35">
      <c r="K231">
        <f t="shared" si="3"/>
        <v>22.900000000000055</v>
      </c>
      <c r="L231">
        <v>65</v>
      </c>
    </row>
    <row r="232" spans="11:12" x14ac:dyDescent="0.35">
      <c r="K232">
        <f t="shared" si="3"/>
        <v>23.000000000000057</v>
      </c>
      <c r="L232">
        <v>65</v>
      </c>
    </row>
    <row r="233" spans="11:12" x14ac:dyDescent="0.35">
      <c r="K233">
        <f t="shared" si="3"/>
        <v>23.100000000000058</v>
      </c>
      <c r="L233">
        <v>65</v>
      </c>
    </row>
    <row r="234" spans="11:12" x14ac:dyDescent="0.35">
      <c r="K234">
        <f t="shared" si="3"/>
        <v>23.20000000000006</v>
      </c>
      <c r="L234">
        <v>65</v>
      </c>
    </row>
    <row r="235" spans="11:12" x14ac:dyDescent="0.35">
      <c r="K235">
        <f t="shared" si="3"/>
        <v>23.300000000000061</v>
      </c>
      <c r="L235">
        <v>65</v>
      </c>
    </row>
    <row r="236" spans="11:12" x14ac:dyDescent="0.35">
      <c r="K236">
        <f t="shared" si="3"/>
        <v>23.400000000000063</v>
      </c>
      <c r="L236">
        <v>65</v>
      </c>
    </row>
    <row r="237" spans="11:12" x14ac:dyDescent="0.35">
      <c r="K237">
        <f t="shared" si="3"/>
        <v>23.500000000000064</v>
      </c>
      <c r="L237">
        <v>65</v>
      </c>
    </row>
    <row r="238" spans="11:12" x14ac:dyDescent="0.35">
      <c r="K238">
        <f t="shared" si="3"/>
        <v>23.600000000000065</v>
      </c>
      <c r="L238">
        <v>65</v>
      </c>
    </row>
    <row r="239" spans="11:12" x14ac:dyDescent="0.35">
      <c r="K239">
        <f t="shared" si="3"/>
        <v>23.700000000000067</v>
      </c>
      <c r="L239">
        <v>65</v>
      </c>
    </row>
    <row r="240" spans="11:12" x14ac:dyDescent="0.35">
      <c r="K240">
        <f t="shared" si="3"/>
        <v>23.800000000000068</v>
      </c>
      <c r="L240">
        <v>65</v>
      </c>
    </row>
    <row r="241" spans="11:12" x14ac:dyDescent="0.35">
      <c r="K241">
        <f t="shared" si="3"/>
        <v>23.90000000000007</v>
      </c>
      <c r="L241">
        <v>65</v>
      </c>
    </row>
    <row r="242" spans="11:12" x14ac:dyDescent="0.35">
      <c r="K242">
        <f t="shared" si="3"/>
        <v>24.000000000000071</v>
      </c>
      <c r="L242">
        <v>65</v>
      </c>
    </row>
    <row r="243" spans="11:12" x14ac:dyDescent="0.35">
      <c r="K243">
        <f t="shared" si="3"/>
        <v>24.100000000000072</v>
      </c>
      <c r="L243">
        <v>65</v>
      </c>
    </row>
    <row r="244" spans="11:12" x14ac:dyDescent="0.35">
      <c r="K244">
        <f t="shared" si="3"/>
        <v>24.200000000000074</v>
      </c>
      <c r="L244">
        <v>65</v>
      </c>
    </row>
    <row r="245" spans="11:12" x14ac:dyDescent="0.35">
      <c r="K245">
        <f t="shared" si="3"/>
        <v>24.300000000000075</v>
      </c>
      <c r="L245">
        <v>65</v>
      </c>
    </row>
    <row r="246" spans="11:12" x14ac:dyDescent="0.35">
      <c r="K246">
        <f t="shared" si="3"/>
        <v>24.400000000000077</v>
      </c>
      <c r="L246">
        <v>65</v>
      </c>
    </row>
    <row r="247" spans="11:12" x14ac:dyDescent="0.35">
      <c r="K247">
        <f t="shared" si="3"/>
        <v>24.500000000000078</v>
      </c>
      <c r="L247">
        <v>65</v>
      </c>
    </row>
    <row r="248" spans="11:12" x14ac:dyDescent="0.35">
      <c r="K248">
        <f t="shared" si="3"/>
        <v>24.60000000000008</v>
      </c>
      <c r="L248">
        <v>65</v>
      </c>
    </row>
    <row r="249" spans="11:12" x14ac:dyDescent="0.35">
      <c r="K249">
        <f t="shared" si="3"/>
        <v>24.700000000000081</v>
      </c>
      <c r="L249">
        <v>65</v>
      </c>
    </row>
    <row r="250" spans="11:12" x14ac:dyDescent="0.35">
      <c r="K250">
        <f t="shared" si="3"/>
        <v>24.800000000000082</v>
      </c>
      <c r="L250">
        <v>65</v>
      </c>
    </row>
    <row r="251" spans="11:12" x14ac:dyDescent="0.35">
      <c r="K251">
        <f t="shared" si="3"/>
        <v>24.900000000000084</v>
      </c>
      <c r="L251">
        <v>65</v>
      </c>
    </row>
    <row r="252" spans="11:12" x14ac:dyDescent="0.35">
      <c r="K252">
        <f t="shared" si="3"/>
        <v>25.000000000000085</v>
      </c>
      <c r="L252">
        <v>65</v>
      </c>
    </row>
    <row r="253" spans="11:12" x14ac:dyDescent="0.35">
      <c r="K253">
        <f t="shared" si="3"/>
        <v>25.100000000000087</v>
      </c>
      <c r="L253">
        <v>65</v>
      </c>
    </row>
    <row r="254" spans="11:12" x14ac:dyDescent="0.35">
      <c r="K254">
        <f t="shared" si="3"/>
        <v>25.200000000000088</v>
      </c>
      <c r="L254">
        <v>65</v>
      </c>
    </row>
    <row r="255" spans="11:12" x14ac:dyDescent="0.35">
      <c r="K255">
        <f t="shared" si="3"/>
        <v>25.30000000000009</v>
      </c>
      <c r="L255">
        <v>65</v>
      </c>
    </row>
    <row r="256" spans="11:12" x14ac:dyDescent="0.35">
      <c r="K256">
        <f t="shared" si="3"/>
        <v>25.400000000000091</v>
      </c>
      <c r="L256">
        <v>65</v>
      </c>
    </row>
    <row r="257" spans="11:12" x14ac:dyDescent="0.35">
      <c r="K257">
        <f t="shared" si="3"/>
        <v>25.500000000000092</v>
      </c>
      <c r="L257">
        <v>65</v>
      </c>
    </row>
    <row r="258" spans="11:12" x14ac:dyDescent="0.35">
      <c r="K258">
        <f t="shared" si="3"/>
        <v>25.600000000000094</v>
      </c>
      <c r="L258">
        <v>65</v>
      </c>
    </row>
    <row r="259" spans="11:12" x14ac:dyDescent="0.35">
      <c r="K259">
        <f t="shared" si="3"/>
        <v>25.700000000000095</v>
      </c>
      <c r="L259">
        <v>65</v>
      </c>
    </row>
    <row r="260" spans="11:12" x14ac:dyDescent="0.35">
      <c r="K260">
        <f t="shared" si="3"/>
        <v>25.800000000000097</v>
      </c>
      <c r="L260">
        <v>65</v>
      </c>
    </row>
    <row r="261" spans="11:12" x14ac:dyDescent="0.35">
      <c r="K261">
        <f t="shared" ref="K261:K324" si="4">+K260+0.1</f>
        <v>25.900000000000098</v>
      </c>
      <c r="L261">
        <v>65</v>
      </c>
    </row>
    <row r="262" spans="11:12" x14ac:dyDescent="0.35">
      <c r="K262">
        <f t="shared" si="4"/>
        <v>26.000000000000099</v>
      </c>
      <c r="L262">
        <v>65</v>
      </c>
    </row>
    <row r="263" spans="11:12" x14ac:dyDescent="0.35">
      <c r="K263">
        <f t="shared" si="4"/>
        <v>26.100000000000101</v>
      </c>
      <c r="L263">
        <v>65</v>
      </c>
    </row>
    <row r="264" spans="11:12" x14ac:dyDescent="0.35">
      <c r="K264">
        <f t="shared" si="4"/>
        <v>26.200000000000102</v>
      </c>
      <c r="L264">
        <v>65</v>
      </c>
    </row>
    <row r="265" spans="11:12" x14ac:dyDescent="0.35">
      <c r="K265">
        <f t="shared" si="4"/>
        <v>26.300000000000104</v>
      </c>
      <c r="L265">
        <v>65</v>
      </c>
    </row>
    <row r="266" spans="11:12" x14ac:dyDescent="0.35">
      <c r="K266">
        <f t="shared" si="4"/>
        <v>26.400000000000105</v>
      </c>
      <c r="L266">
        <v>65</v>
      </c>
    </row>
    <row r="267" spans="11:12" x14ac:dyDescent="0.35">
      <c r="K267">
        <f t="shared" si="4"/>
        <v>26.500000000000107</v>
      </c>
      <c r="L267">
        <v>65</v>
      </c>
    </row>
    <row r="268" spans="11:12" x14ac:dyDescent="0.35">
      <c r="K268">
        <f t="shared" si="4"/>
        <v>26.600000000000108</v>
      </c>
      <c r="L268">
        <v>65</v>
      </c>
    </row>
    <row r="269" spans="11:12" x14ac:dyDescent="0.35">
      <c r="K269">
        <f t="shared" si="4"/>
        <v>26.700000000000109</v>
      </c>
      <c r="L269">
        <v>65</v>
      </c>
    </row>
    <row r="270" spans="11:12" x14ac:dyDescent="0.35">
      <c r="K270">
        <f t="shared" si="4"/>
        <v>26.800000000000111</v>
      </c>
      <c r="L270">
        <v>65</v>
      </c>
    </row>
    <row r="271" spans="11:12" x14ac:dyDescent="0.35">
      <c r="K271">
        <f t="shared" si="4"/>
        <v>26.900000000000112</v>
      </c>
      <c r="L271">
        <v>65</v>
      </c>
    </row>
    <row r="272" spans="11:12" x14ac:dyDescent="0.35">
      <c r="K272">
        <f t="shared" si="4"/>
        <v>27.000000000000114</v>
      </c>
      <c r="L272">
        <v>65</v>
      </c>
    </row>
    <row r="273" spans="11:12" x14ac:dyDescent="0.35">
      <c r="K273">
        <f t="shared" si="4"/>
        <v>27.100000000000115</v>
      </c>
      <c r="L273">
        <v>65</v>
      </c>
    </row>
    <row r="274" spans="11:12" x14ac:dyDescent="0.35">
      <c r="K274">
        <f t="shared" si="4"/>
        <v>27.200000000000117</v>
      </c>
      <c r="L274">
        <v>65</v>
      </c>
    </row>
    <row r="275" spans="11:12" x14ac:dyDescent="0.35">
      <c r="K275">
        <f t="shared" si="4"/>
        <v>27.300000000000118</v>
      </c>
      <c r="L275">
        <v>65</v>
      </c>
    </row>
    <row r="276" spans="11:12" x14ac:dyDescent="0.35">
      <c r="K276">
        <f t="shared" si="4"/>
        <v>27.400000000000119</v>
      </c>
      <c r="L276">
        <v>65</v>
      </c>
    </row>
    <row r="277" spans="11:12" x14ac:dyDescent="0.35">
      <c r="K277">
        <f t="shared" si="4"/>
        <v>27.500000000000121</v>
      </c>
      <c r="L277">
        <v>65</v>
      </c>
    </row>
    <row r="278" spans="11:12" x14ac:dyDescent="0.35">
      <c r="K278">
        <f t="shared" si="4"/>
        <v>27.600000000000122</v>
      </c>
      <c r="L278">
        <v>65</v>
      </c>
    </row>
    <row r="279" spans="11:12" x14ac:dyDescent="0.35">
      <c r="K279">
        <f t="shared" si="4"/>
        <v>27.700000000000124</v>
      </c>
      <c r="L279">
        <v>65</v>
      </c>
    </row>
    <row r="280" spans="11:12" x14ac:dyDescent="0.35">
      <c r="K280">
        <f t="shared" si="4"/>
        <v>27.800000000000125</v>
      </c>
      <c r="L280">
        <v>65</v>
      </c>
    </row>
    <row r="281" spans="11:12" x14ac:dyDescent="0.35">
      <c r="K281">
        <f t="shared" si="4"/>
        <v>27.900000000000126</v>
      </c>
      <c r="L281">
        <v>65</v>
      </c>
    </row>
    <row r="282" spans="11:12" x14ac:dyDescent="0.35">
      <c r="K282">
        <f t="shared" si="4"/>
        <v>28.000000000000128</v>
      </c>
      <c r="L282">
        <v>65</v>
      </c>
    </row>
    <row r="283" spans="11:12" x14ac:dyDescent="0.35">
      <c r="K283">
        <f t="shared" si="4"/>
        <v>28.100000000000129</v>
      </c>
      <c r="L283">
        <v>65</v>
      </c>
    </row>
    <row r="284" spans="11:12" x14ac:dyDescent="0.35">
      <c r="K284">
        <f t="shared" si="4"/>
        <v>28.200000000000131</v>
      </c>
      <c r="L284">
        <v>65</v>
      </c>
    </row>
    <row r="285" spans="11:12" x14ac:dyDescent="0.35">
      <c r="K285">
        <f t="shared" si="4"/>
        <v>28.300000000000132</v>
      </c>
      <c r="L285">
        <v>65</v>
      </c>
    </row>
    <row r="286" spans="11:12" x14ac:dyDescent="0.35">
      <c r="K286">
        <f t="shared" si="4"/>
        <v>28.400000000000134</v>
      </c>
      <c r="L286">
        <v>65</v>
      </c>
    </row>
    <row r="287" spans="11:12" x14ac:dyDescent="0.35">
      <c r="K287">
        <f t="shared" si="4"/>
        <v>28.500000000000135</v>
      </c>
      <c r="L287">
        <v>65</v>
      </c>
    </row>
    <row r="288" spans="11:12" x14ac:dyDescent="0.35">
      <c r="K288">
        <f t="shared" si="4"/>
        <v>28.600000000000136</v>
      </c>
      <c r="L288">
        <v>65</v>
      </c>
    </row>
    <row r="289" spans="11:12" x14ac:dyDescent="0.35">
      <c r="K289">
        <f t="shared" si="4"/>
        <v>28.700000000000138</v>
      </c>
      <c r="L289">
        <v>65</v>
      </c>
    </row>
    <row r="290" spans="11:12" x14ac:dyDescent="0.35">
      <c r="K290">
        <f t="shared" si="4"/>
        <v>28.800000000000139</v>
      </c>
      <c r="L290">
        <v>65</v>
      </c>
    </row>
    <row r="291" spans="11:12" x14ac:dyDescent="0.35">
      <c r="K291">
        <f t="shared" si="4"/>
        <v>28.900000000000141</v>
      </c>
      <c r="L291">
        <v>65</v>
      </c>
    </row>
    <row r="292" spans="11:12" x14ac:dyDescent="0.35">
      <c r="K292">
        <f t="shared" si="4"/>
        <v>29.000000000000142</v>
      </c>
      <c r="L292">
        <v>65</v>
      </c>
    </row>
    <row r="293" spans="11:12" x14ac:dyDescent="0.35">
      <c r="K293">
        <f t="shared" si="4"/>
        <v>29.100000000000144</v>
      </c>
      <c r="L293">
        <v>65</v>
      </c>
    </row>
    <row r="294" spans="11:12" x14ac:dyDescent="0.35">
      <c r="K294">
        <f t="shared" si="4"/>
        <v>29.200000000000145</v>
      </c>
      <c r="L294">
        <v>65</v>
      </c>
    </row>
    <row r="295" spans="11:12" x14ac:dyDescent="0.35">
      <c r="K295">
        <f t="shared" si="4"/>
        <v>29.300000000000146</v>
      </c>
      <c r="L295">
        <v>65</v>
      </c>
    </row>
    <row r="296" spans="11:12" x14ac:dyDescent="0.35">
      <c r="K296">
        <f t="shared" si="4"/>
        <v>29.400000000000148</v>
      </c>
      <c r="L296">
        <v>65</v>
      </c>
    </row>
    <row r="297" spans="11:12" x14ac:dyDescent="0.35">
      <c r="K297">
        <f t="shared" si="4"/>
        <v>29.500000000000149</v>
      </c>
      <c r="L297">
        <v>65</v>
      </c>
    </row>
    <row r="298" spans="11:12" x14ac:dyDescent="0.35">
      <c r="K298">
        <f t="shared" si="4"/>
        <v>29.600000000000151</v>
      </c>
      <c r="L298">
        <v>65</v>
      </c>
    </row>
    <row r="299" spans="11:12" x14ac:dyDescent="0.35">
      <c r="K299">
        <f t="shared" si="4"/>
        <v>29.700000000000152</v>
      </c>
      <c r="L299">
        <v>65</v>
      </c>
    </row>
    <row r="300" spans="11:12" x14ac:dyDescent="0.35">
      <c r="K300">
        <f t="shared" si="4"/>
        <v>29.800000000000153</v>
      </c>
      <c r="L300">
        <v>65</v>
      </c>
    </row>
    <row r="301" spans="11:12" x14ac:dyDescent="0.35">
      <c r="K301">
        <f t="shared" si="4"/>
        <v>29.900000000000155</v>
      </c>
      <c r="L301">
        <v>65</v>
      </c>
    </row>
    <row r="302" spans="11:12" x14ac:dyDescent="0.35">
      <c r="K302">
        <f t="shared" si="4"/>
        <v>30.000000000000156</v>
      </c>
      <c r="L302">
        <v>60</v>
      </c>
    </row>
    <row r="303" spans="11:12" x14ac:dyDescent="0.35">
      <c r="K303">
        <f t="shared" si="4"/>
        <v>30.100000000000158</v>
      </c>
      <c r="L303">
        <v>60</v>
      </c>
    </row>
    <row r="304" spans="11:12" x14ac:dyDescent="0.35">
      <c r="K304">
        <f t="shared" si="4"/>
        <v>30.200000000000159</v>
      </c>
      <c r="L304">
        <v>60</v>
      </c>
    </row>
    <row r="305" spans="11:12" x14ac:dyDescent="0.35">
      <c r="K305">
        <f t="shared" si="4"/>
        <v>30.300000000000161</v>
      </c>
      <c r="L305">
        <v>60</v>
      </c>
    </row>
    <row r="306" spans="11:12" x14ac:dyDescent="0.35">
      <c r="K306">
        <f t="shared" si="4"/>
        <v>30.400000000000162</v>
      </c>
      <c r="L306">
        <v>60</v>
      </c>
    </row>
    <row r="307" spans="11:12" x14ac:dyDescent="0.35">
      <c r="K307">
        <f t="shared" si="4"/>
        <v>30.500000000000163</v>
      </c>
      <c r="L307">
        <v>60</v>
      </c>
    </row>
    <row r="308" spans="11:12" x14ac:dyDescent="0.35">
      <c r="K308">
        <f t="shared" si="4"/>
        <v>30.600000000000165</v>
      </c>
      <c r="L308">
        <v>60</v>
      </c>
    </row>
    <row r="309" spans="11:12" x14ac:dyDescent="0.35">
      <c r="K309">
        <f t="shared" si="4"/>
        <v>30.700000000000166</v>
      </c>
      <c r="L309">
        <v>60</v>
      </c>
    </row>
    <row r="310" spans="11:12" x14ac:dyDescent="0.35">
      <c r="K310">
        <f t="shared" si="4"/>
        <v>30.800000000000168</v>
      </c>
      <c r="L310">
        <v>60</v>
      </c>
    </row>
    <row r="311" spans="11:12" x14ac:dyDescent="0.35">
      <c r="K311">
        <f t="shared" si="4"/>
        <v>30.900000000000169</v>
      </c>
      <c r="L311">
        <v>60</v>
      </c>
    </row>
    <row r="312" spans="11:12" x14ac:dyDescent="0.35">
      <c r="K312">
        <f t="shared" si="4"/>
        <v>31.000000000000171</v>
      </c>
      <c r="L312">
        <v>60</v>
      </c>
    </row>
    <row r="313" spans="11:12" x14ac:dyDescent="0.35">
      <c r="K313">
        <f t="shared" si="4"/>
        <v>31.100000000000172</v>
      </c>
      <c r="L313">
        <v>60</v>
      </c>
    </row>
    <row r="314" spans="11:12" x14ac:dyDescent="0.35">
      <c r="K314">
        <f t="shared" si="4"/>
        <v>31.200000000000173</v>
      </c>
      <c r="L314">
        <v>60</v>
      </c>
    </row>
    <row r="315" spans="11:12" x14ac:dyDescent="0.35">
      <c r="K315">
        <f t="shared" si="4"/>
        <v>31.300000000000175</v>
      </c>
      <c r="L315">
        <v>60</v>
      </c>
    </row>
    <row r="316" spans="11:12" x14ac:dyDescent="0.35">
      <c r="K316">
        <f t="shared" si="4"/>
        <v>31.400000000000176</v>
      </c>
      <c r="L316">
        <v>60</v>
      </c>
    </row>
    <row r="317" spans="11:12" x14ac:dyDescent="0.35">
      <c r="K317">
        <f t="shared" si="4"/>
        <v>31.500000000000178</v>
      </c>
      <c r="L317">
        <v>60</v>
      </c>
    </row>
    <row r="318" spans="11:12" x14ac:dyDescent="0.35">
      <c r="K318">
        <f t="shared" si="4"/>
        <v>31.600000000000179</v>
      </c>
      <c r="L318">
        <v>60</v>
      </c>
    </row>
    <row r="319" spans="11:12" x14ac:dyDescent="0.35">
      <c r="K319">
        <f t="shared" si="4"/>
        <v>31.70000000000018</v>
      </c>
      <c r="L319">
        <v>60</v>
      </c>
    </row>
    <row r="320" spans="11:12" x14ac:dyDescent="0.35">
      <c r="K320">
        <f t="shared" si="4"/>
        <v>31.800000000000182</v>
      </c>
      <c r="L320">
        <v>60</v>
      </c>
    </row>
    <row r="321" spans="11:12" x14ac:dyDescent="0.35">
      <c r="K321">
        <f t="shared" si="4"/>
        <v>31.900000000000183</v>
      </c>
      <c r="L321">
        <v>60</v>
      </c>
    </row>
    <row r="322" spans="11:12" x14ac:dyDescent="0.35">
      <c r="K322">
        <f t="shared" si="4"/>
        <v>32.000000000000185</v>
      </c>
      <c r="L322">
        <v>60</v>
      </c>
    </row>
    <row r="323" spans="11:12" x14ac:dyDescent="0.35">
      <c r="K323">
        <f t="shared" si="4"/>
        <v>32.100000000000186</v>
      </c>
      <c r="L323">
        <v>60</v>
      </c>
    </row>
    <row r="324" spans="11:12" x14ac:dyDescent="0.35">
      <c r="K324">
        <f t="shared" si="4"/>
        <v>32.200000000000188</v>
      </c>
      <c r="L324">
        <v>60</v>
      </c>
    </row>
    <row r="325" spans="11:12" x14ac:dyDescent="0.35">
      <c r="K325">
        <f t="shared" ref="K325:K388" si="5">+K324+0.1</f>
        <v>32.300000000000189</v>
      </c>
      <c r="L325">
        <v>60</v>
      </c>
    </row>
    <row r="326" spans="11:12" x14ac:dyDescent="0.35">
      <c r="K326">
        <f t="shared" si="5"/>
        <v>32.40000000000019</v>
      </c>
      <c r="L326">
        <v>60</v>
      </c>
    </row>
    <row r="327" spans="11:12" x14ac:dyDescent="0.35">
      <c r="K327">
        <f t="shared" si="5"/>
        <v>32.500000000000192</v>
      </c>
      <c r="L327">
        <v>60</v>
      </c>
    </row>
    <row r="328" spans="11:12" x14ac:dyDescent="0.35">
      <c r="K328">
        <f t="shared" si="5"/>
        <v>32.600000000000193</v>
      </c>
      <c r="L328">
        <v>60</v>
      </c>
    </row>
    <row r="329" spans="11:12" x14ac:dyDescent="0.35">
      <c r="K329">
        <f t="shared" si="5"/>
        <v>32.700000000000195</v>
      </c>
      <c r="L329">
        <v>60</v>
      </c>
    </row>
    <row r="330" spans="11:12" x14ac:dyDescent="0.35">
      <c r="K330">
        <f t="shared" si="5"/>
        <v>32.800000000000196</v>
      </c>
      <c r="L330">
        <v>60</v>
      </c>
    </row>
    <row r="331" spans="11:12" x14ac:dyDescent="0.35">
      <c r="K331">
        <f t="shared" si="5"/>
        <v>32.900000000000198</v>
      </c>
      <c r="L331">
        <v>60</v>
      </c>
    </row>
    <row r="332" spans="11:12" x14ac:dyDescent="0.35">
      <c r="K332">
        <f t="shared" si="5"/>
        <v>33.000000000000199</v>
      </c>
      <c r="L332">
        <v>60</v>
      </c>
    </row>
    <row r="333" spans="11:12" x14ac:dyDescent="0.35">
      <c r="K333">
        <f t="shared" si="5"/>
        <v>33.1000000000002</v>
      </c>
      <c r="L333">
        <v>60</v>
      </c>
    </row>
    <row r="334" spans="11:12" x14ac:dyDescent="0.35">
      <c r="K334">
        <f t="shared" si="5"/>
        <v>33.200000000000202</v>
      </c>
      <c r="L334">
        <v>60</v>
      </c>
    </row>
    <row r="335" spans="11:12" x14ac:dyDescent="0.35">
      <c r="K335">
        <f t="shared" si="5"/>
        <v>33.300000000000203</v>
      </c>
      <c r="L335">
        <v>60</v>
      </c>
    </row>
    <row r="336" spans="11:12" x14ac:dyDescent="0.35">
      <c r="K336">
        <f t="shared" si="5"/>
        <v>33.400000000000205</v>
      </c>
      <c r="L336">
        <v>60</v>
      </c>
    </row>
    <row r="337" spans="11:12" x14ac:dyDescent="0.35">
      <c r="K337">
        <f t="shared" si="5"/>
        <v>33.500000000000206</v>
      </c>
      <c r="L337">
        <v>60</v>
      </c>
    </row>
    <row r="338" spans="11:12" x14ac:dyDescent="0.35">
      <c r="K338">
        <f t="shared" si="5"/>
        <v>33.600000000000207</v>
      </c>
      <c r="L338">
        <v>60</v>
      </c>
    </row>
    <row r="339" spans="11:12" x14ac:dyDescent="0.35">
      <c r="K339">
        <f t="shared" si="5"/>
        <v>33.700000000000209</v>
      </c>
      <c r="L339">
        <v>60</v>
      </c>
    </row>
    <row r="340" spans="11:12" x14ac:dyDescent="0.35">
      <c r="K340">
        <f t="shared" si="5"/>
        <v>33.80000000000021</v>
      </c>
      <c r="L340">
        <v>60</v>
      </c>
    </row>
    <row r="341" spans="11:12" x14ac:dyDescent="0.35">
      <c r="K341">
        <f t="shared" si="5"/>
        <v>33.900000000000212</v>
      </c>
      <c r="L341">
        <v>60</v>
      </c>
    </row>
    <row r="342" spans="11:12" x14ac:dyDescent="0.35">
      <c r="K342">
        <f t="shared" si="5"/>
        <v>34.000000000000213</v>
      </c>
      <c r="L342">
        <v>60</v>
      </c>
    </row>
    <row r="343" spans="11:12" x14ac:dyDescent="0.35">
      <c r="K343">
        <f t="shared" si="5"/>
        <v>34.100000000000215</v>
      </c>
      <c r="L343">
        <v>60</v>
      </c>
    </row>
    <row r="344" spans="11:12" x14ac:dyDescent="0.35">
      <c r="K344">
        <f t="shared" si="5"/>
        <v>34.200000000000216</v>
      </c>
      <c r="L344">
        <v>60</v>
      </c>
    </row>
    <row r="345" spans="11:12" x14ac:dyDescent="0.35">
      <c r="K345">
        <f t="shared" si="5"/>
        <v>34.300000000000217</v>
      </c>
      <c r="L345">
        <v>60</v>
      </c>
    </row>
    <row r="346" spans="11:12" x14ac:dyDescent="0.35">
      <c r="K346">
        <f t="shared" si="5"/>
        <v>34.400000000000219</v>
      </c>
      <c r="L346">
        <v>60</v>
      </c>
    </row>
    <row r="347" spans="11:12" x14ac:dyDescent="0.35">
      <c r="K347">
        <f t="shared" si="5"/>
        <v>34.50000000000022</v>
      </c>
      <c r="L347">
        <v>60</v>
      </c>
    </row>
    <row r="348" spans="11:12" x14ac:dyDescent="0.35">
      <c r="K348">
        <f t="shared" si="5"/>
        <v>34.600000000000222</v>
      </c>
      <c r="L348">
        <v>55</v>
      </c>
    </row>
    <row r="349" spans="11:12" x14ac:dyDescent="0.35">
      <c r="K349">
        <f t="shared" si="5"/>
        <v>34.700000000000223</v>
      </c>
      <c r="L349">
        <v>55</v>
      </c>
    </row>
    <row r="350" spans="11:12" x14ac:dyDescent="0.35">
      <c r="K350">
        <f t="shared" si="5"/>
        <v>34.800000000000225</v>
      </c>
      <c r="L350">
        <v>55</v>
      </c>
    </row>
    <row r="351" spans="11:12" x14ac:dyDescent="0.35">
      <c r="K351">
        <f t="shared" si="5"/>
        <v>34.900000000000226</v>
      </c>
      <c r="L351">
        <v>55</v>
      </c>
    </row>
    <row r="352" spans="11:12" x14ac:dyDescent="0.35">
      <c r="K352">
        <f t="shared" si="5"/>
        <v>35.000000000000227</v>
      </c>
      <c r="L352">
        <v>55</v>
      </c>
    </row>
    <row r="353" spans="11:12" x14ac:dyDescent="0.35">
      <c r="K353">
        <f t="shared" si="5"/>
        <v>35.100000000000229</v>
      </c>
      <c r="L353">
        <v>55</v>
      </c>
    </row>
    <row r="354" spans="11:12" x14ac:dyDescent="0.35">
      <c r="K354">
        <f t="shared" si="5"/>
        <v>35.20000000000023</v>
      </c>
      <c r="L354">
        <v>55</v>
      </c>
    </row>
    <row r="355" spans="11:12" x14ac:dyDescent="0.35">
      <c r="K355">
        <f t="shared" si="5"/>
        <v>35.300000000000232</v>
      </c>
      <c r="L355">
        <v>55</v>
      </c>
    </row>
    <row r="356" spans="11:12" x14ac:dyDescent="0.35">
      <c r="K356">
        <f t="shared" si="5"/>
        <v>35.400000000000233</v>
      </c>
      <c r="L356">
        <v>55</v>
      </c>
    </row>
    <row r="357" spans="11:12" x14ac:dyDescent="0.35">
      <c r="K357">
        <f t="shared" si="5"/>
        <v>35.500000000000234</v>
      </c>
      <c r="L357">
        <v>55</v>
      </c>
    </row>
    <row r="358" spans="11:12" x14ac:dyDescent="0.35">
      <c r="K358">
        <f t="shared" si="5"/>
        <v>35.600000000000236</v>
      </c>
      <c r="L358">
        <v>55</v>
      </c>
    </row>
    <row r="359" spans="11:12" x14ac:dyDescent="0.35">
      <c r="K359">
        <f t="shared" si="5"/>
        <v>35.700000000000237</v>
      </c>
      <c r="L359">
        <v>55</v>
      </c>
    </row>
    <row r="360" spans="11:12" x14ac:dyDescent="0.35">
      <c r="K360">
        <f t="shared" si="5"/>
        <v>35.800000000000239</v>
      </c>
      <c r="L360">
        <v>55</v>
      </c>
    </row>
    <row r="361" spans="11:12" x14ac:dyDescent="0.35">
      <c r="K361">
        <f t="shared" si="5"/>
        <v>35.90000000000024</v>
      </c>
      <c r="L361">
        <v>55</v>
      </c>
    </row>
    <row r="362" spans="11:12" x14ac:dyDescent="0.35">
      <c r="K362">
        <f t="shared" si="5"/>
        <v>36.000000000000242</v>
      </c>
      <c r="L362">
        <v>55</v>
      </c>
    </row>
    <row r="363" spans="11:12" x14ac:dyDescent="0.35">
      <c r="K363">
        <f t="shared" si="5"/>
        <v>36.100000000000243</v>
      </c>
      <c r="L363">
        <v>55</v>
      </c>
    </row>
    <row r="364" spans="11:12" x14ac:dyDescent="0.35">
      <c r="K364">
        <f t="shared" si="5"/>
        <v>36.200000000000244</v>
      </c>
      <c r="L364">
        <v>55</v>
      </c>
    </row>
    <row r="365" spans="11:12" x14ac:dyDescent="0.35">
      <c r="K365">
        <f t="shared" si="5"/>
        <v>36.300000000000246</v>
      </c>
      <c r="L365">
        <v>55</v>
      </c>
    </row>
    <row r="366" spans="11:12" x14ac:dyDescent="0.35">
      <c r="K366">
        <f t="shared" si="5"/>
        <v>36.400000000000247</v>
      </c>
      <c r="L366">
        <v>55</v>
      </c>
    </row>
    <row r="367" spans="11:12" x14ac:dyDescent="0.35">
      <c r="K367">
        <f t="shared" si="5"/>
        <v>36.500000000000249</v>
      </c>
      <c r="L367">
        <v>55</v>
      </c>
    </row>
    <row r="368" spans="11:12" x14ac:dyDescent="0.35">
      <c r="K368">
        <f t="shared" si="5"/>
        <v>36.60000000000025</v>
      </c>
      <c r="L368">
        <v>55</v>
      </c>
    </row>
    <row r="369" spans="11:12" x14ac:dyDescent="0.35">
      <c r="K369">
        <f t="shared" si="5"/>
        <v>36.700000000000252</v>
      </c>
      <c r="L369">
        <v>55</v>
      </c>
    </row>
    <row r="370" spans="11:12" x14ac:dyDescent="0.35">
      <c r="K370">
        <f t="shared" si="5"/>
        <v>36.800000000000253</v>
      </c>
      <c r="L370">
        <v>55</v>
      </c>
    </row>
    <row r="371" spans="11:12" x14ac:dyDescent="0.35">
      <c r="K371">
        <f t="shared" si="5"/>
        <v>36.900000000000254</v>
      </c>
      <c r="L371">
        <v>55</v>
      </c>
    </row>
    <row r="372" spans="11:12" x14ac:dyDescent="0.35">
      <c r="K372">
        <f t="shared" si="5"/>
        <v>37.000000000000256</v>
      </c>
      <c r="L372">
        <v>55</v>
      </c>
    </row>
    <row r="373" spans="11:12" x14ac:dyDescent="0.35">
      <c r="K373">
        <f t="shared" si="5"/>
        <v>37.100000000000257</v>
      </c>
      <c r="L373">
        <v>55</v>
      </c>
    </row>
    <row r="374" spans="11:12" x14ac:dyDescent="0.35">
      <c r="K374">
        <f t="shared" si="5"/>
        <v>37.200000000000259</v>
      </c>
      <c r="L374">
        <v>55</v>
      </c>
    </row>
    <row r="375" spans="11:12" x14ac:dyDescent="0.35">
      <c r="K375">
        <f t="shared" si="5"/>
        <v>37.30000000000026</v>
      </c>
      <c r="L375">
        <v>55</v>
      </c>
    </row>
    <row r="376" spans="11:12" x14ac:dyDescent="0.35">
      <c r="K376">
        <f t="shared" si="5"/>
        <v>37.400000000000261</v>
      </c>
      <c r="L376">
        <v>55</v>
      </c>
    </row>
    <row r="377" spans="11:12" x14ac:dyDescent="0.35">
      <c r="K377">
        <f t="shared" si="5"/>
        <v>37.500000000000263</v>
      </c>
      <c r="L377">
        <v>55</v>
      </c>
    </row>
    <row r="378" spans="11:12" x14ac:dyDescent="0.35">
      <c r="K378">
        <f t="shared" si="5"/>
        <v>37.600000000000264</v>
      </c>
      <c r="L378">
        <v>55</v>
      </c>
    </row>
    <row r="379" spans="11:12" x14ac:dyDescent="0.35">
      <c r="K379">
        <f t="shared" si="5"/>
        <v>37.700000000000266</v>
      </c>
      <c r="L379">
        <v>55</v>
      </c>
    </row>
    <row r="380" spans="11:12" x14ac:dyDescent="0.35">
      <c r="K380">
        <f t="shared" si="5"/>
        <v>37.800000000000267</v>
      </c>
      <c r="L380">
        <v>55</v>
      </c>
    </row>
    <row r="381" spans="11:12" x14ac:dyDescent="0.35">
      <c r="K381">
        <f t="shared" si="5"/>
        <v>37.900000000000269</v>
      </c>
      <c r="L381">
        <v>55</v>
      </c>
    </row>
    <row r="382" spans="11:12" x14ac:dyDescent="0.35">
      <c r="K382">
        <f t="shared" si="5"/>
        <v>38.00000000000027</v>
      </c>
      <c r="L382">
        <v>55</v>
      </c>
    </row>
    <row r="383" spans="11:12" x14ac:dyDescent="0.35">
      <c r="K383">
        <f t="shared" si="5"/>
        <v>38.100000000000271</v>
      </c>
      <c r="L383">
        <v>55</v>
      </c>
    </row>
    <row r="384" spans="11:12" x14ac:dyDescent="0.35">
      <c r="K384">
        <f t="shared" si="5"/>
        <v>38.200000000000273</v>
      </c>
      <c r="L384">
        <v>55</v>
      </c>
    </row>
    <row r="385" spans="11:12" x14ac:dyDescent="0.35">
      <c r="K385">
        <f t="shared" si="5"/>
        <v>38.300000000000274</v>
      </c>
      <c r="L385">
        <v>55</v>
      </c>
    </row>
    <row r="386" spans="11:12" x14ac:dyDescent="0.35">
      <c r="K386">
        <f t="shared" si="5"/>
        <v>38.400000000000276</v>
      </c>
      <c r="L386">
        <v>55</v>
      </c>
    </row>
    <row r="387" spans="11:12" x14ac:dyDescent="0.35">
      <c r="K387">
        <f t="shared" si="5"/>
        <v>38.500000000000277</v>
      </c>
      <c r="L387">
        <v>55</v>
      </c>
    </row>
    <row r="388" spans="11:12" x14ac:dyDescent="0.35">
      <c r="K388">
        <f t="shared" si="5"/>
        <v>38.600000000000279</v>
      </c>
      <c r="L388">
        <v>55</v>
      </c>
    </row>
    <row r="389" spans="11:12" x14ac:dyDescent="0.35">
      <c r="K389">
        <f t="shared" ref="K389:K427" si="6">+K388+0.1</f>
        <v>38.70000000000028</v>
      </c>
      <c r="L389">
        <v>55</v>
      </c>
    </row>
    <row r="390" spans="11:12" x14ac:dyDescent="0.35">
      <c r="K390">
        <f t="shared" si="6"/>
        <v>38.800000000000281</v>
      </c>
      <c r="L390">
        <v>55</v>
      </c>
    </row>
    <row r="391" spans="11:12" x14ac:dyDescent="0.35">
      <c r="K391">
        <f t="shared" si="6"/>
        <v>38.900000000000283</v>
      </c>
      <c r="L391">
        <v>55</v>
      </c>
    </row>
    <row r="392" spans="11:12" x14ac:dyDescent="0.35">
      <c r="K392">
        <f t="shared" si="6"/>
        <v>39.000000000000284</v>
      </c>
      <c r="L392">
        <v>55</v>
      </c>
    </row>
    <row r="393" spans="11:12" x14ac:dyDescent="0.35">
      <c r="K393">
        <f t="shared" si="6"/>
        <v>39.100000000000286</v>
      </c>
      <c r="L393">
        <v>55</v>
      </c>
    </row>
    <row r="394" spans="11:12" x14ac:dyDescent="0.35">
      <c r="K394">
        <f t="shared" si="6"/>
        <v>39.200000000000287</v>
      </c>
      <c r="L394">
        <v>55</v>
      </c>
    </row>
    <row r="395" spans="11:12" x14ac:dyDescent="0.35">
      <c r="K395">
        <f t="shared" si="6"/>
        <v>39.300000000000288</v>
      </c>
      <c r="L395">
        <v>55</v>
      </c>
    </row>
    <row r="396" spans="11:12" x14ac:dyDescent="0.35">
      <c r="K396">
        <f t="shared" si="6"/>
        <v>39.40000000000029</v>
      </c>
      <c r="L396">
        <v>55</v>
      </c>
    </row>
    <row r="397" spans="11:12" x14ac:dyDescent="0.35">
      <c r="K397">
        <f t="shared" si="6"/>
        <v>39.500000000000291</v>
      </c>
      <c r="L397">
        <v>55</v>
      </c>
    </row>
    <row r="398" spans="11:12" x14ac:dyDescent="0.35">
      <c r="K398">
        <f t="shared" si="6"/>
        <v>39.600000000000293</v>
      </c>
      <c r="L398">
        <v>55</v>
      </c>
    </row>
    <row r="399" spans="11:12" x14ac:dyDescent="0.35">
      <c r="K399">
        <f t="shared" si="6"/>
        <v>39.700000000000294</v>
      </c>
      <c r="L399">
        <v>55</v>
      </c>
    </row>
    <row r="400" spans="11:12" x14ac:dyDescent="0.35">
      <c r="K400">
        <f t="shared" si="6"/>
        <v>39.800000000000296</v>
      </c>
      <c r="L400">
        <v>55</v>
      </c>
    </row>
    <row r="401" spans="11:12" x14ac:dyDescent="0.35">
      <c r="K401">
        <f t="shared" si="6"/>
        <v>39.900000000000297</v>
      </c>
      <c r="L401">
        <v>55</v>
      </c>
    </row>
    <row r="402" spans="11:12" x14ac:dyDescent="0.35">
      <c r="K402">
        <f t="shared" si="6"/>
        <v>40.000000000000298</v>
      </c>
      <c r="L402">
        <v>55</v>
      </c>
    </row>
    <row r="403" spans="11:12" x14ac:dyDescent="0.35">
      <c r="K403">
        <f t="shared" si="6"/>
        <v>40.1000000000003</v>
      </c>
      <c r="L403">
        <v>55</v>
      </c>
    </row>
    <row r="404" spans="11:12" x14ac:dyDescent="0.35">
      <c r="K404">
        <f t="shared" si="6"/>
        <v>40.200000000000301</v>
      </c>
      <c r="L404">
        <v>55</v>
      </c>
    </row>
    <row r="405" spans="11:12" x14ac:dyDescent="0.35">
      <c r="K405">
        <f t="shared" si="6"/>
        <v>40.300000000000303</v>
      </c>
      <c r="L405">
        <v>55</v>
      </c>
    </row>
    <row r="406" spans="11:12" x14ac:dyDescent="0.35">
      <c r="K406">
        <f t="shared" si="6"/>
        <v>40.400000000000304</v>
      </c>
      <c r="L406">
        <v>55</v>
      </c>
    </row>
    <row r="407" spans="11:12" x14ac:dyDescent="0.35">
      <c r="K407">
        <f t="shared" si="6"/>
        <v>40.500000000000306</v>
      </c>
      <c r="L407">
        <v>55</v>
      </c>
    </row>
    <row r="408" spans="11:12" x14ac:dyDescent="0.35">
      <c r="K408">
        <f t="shared" si="6"/>
        <v>40.600000000000307</v>
      </c>
      <c r="L408">
        <v>55</v>
      </c>
    </row>
    <row r="409" spans="11:12" x14ac:dyDescent="0.35">
      <c r="K409">
        <f t="shared" si="6"/>
        <v>40.700000000000308</v>
      </c>
      <c r="L409">
        <v>55</v>
      </c>
    </row>
    <row r="410" spans="11:12" x14ac:dyDescent="0.35">
      <c r="K410">
        <f t="shared" si="6"/>
        <v>40.80000000000031</v>
      </c>
      <c r="L410">
        <v>55</v>
      </c>
    </row>
    <row r="411" spans="11:12" x14ac:dyDescent="0.35">
      <c r="K411">
        <f t="shared" si="6"/>
        <v>40.900000000000311</v>
      </c>
      <c r="L411">
        <v>55</v>
      </c>
    </row>
    <row r="412" spans="11:12" x14ac:dyDescent="0.35">
      <c r="K412">
        <f t="shared" si="6"/>
        <v>41.000000000000313</v>
      </c>
      <c r="L412">
        <v>55</v>
      </c>
    </row>
    <row r="413" spans="11:12" x14ac:dyDescent="0.35">
      <c r="K413">
        <f t="shared" si="6"/>
        <v>41.100000000000314</v>
      </c>
      <c r="L413">
        <v>55</v>
      </c>
    </row>
    <row r="414" spans="11:12" x14ac:dyDescent="0.35">
      <c r="K414">
        <f t="shared" si="6"/>
        <v>41.200000000000315</v>
      </c>
      <c r="L414">
        <v>55</v>
      </c>
    </row>
    <row r="415" spans="11:12" x14ac:dyDescent="0.35">
      <c r="K415">
        <f t="shared" si="6"/>
        <v>41.300000000000317</v>
      </c>
      <c r="L415">
        <v>55</v>
      </c>
    </row>
    <row r="416" spans="11:12" x14ac:dyDescent="0.35">
      <c r="K416">
        <f t="shared" si="6"/>
        <v>41.400000000000318</v>
      </c>
      <c r="L416">
        <v>55</v>
      </c>
    </row>
    <row r="417" spans="11:12" x14ac:dyDescent="0.35">
      <c r="K417">
        <f t="shared" si="6"/>
        <v>41.50000000000032</v>
      </c>
      <c r="L417">
        <v>55</v>
      </c>
    </row>
    <row r="418" spans="11:12" x14ac:dyDescent="0.35">
      <c r="K418">
        <f t="shared" si="6"/>
        <v>41.600000000000321</v>
      </c>
      <c r="L418">
        <v>55</v>
      </c>
    </row>
    <row r="419" spans="11:12" x14ac:dyDescent="0.35">
      <c r="K419">
        <f t="shared" si="6"/>
        <v>41.700000000000323</v>
      </c>
      <c r="L419">
        <v>55</v>
      </c>
    </row>
    <row r="420" spans="11:12" x14ac:dyDescent="0.35">
      <c r="K420">
        <f t="shared" si="6"/>
        <v>41.800000000000324</v>
      </c>
      <c r="L420">
        <v>55</v>
      </c>
    </row>
    <row r="421" spans="11:12" x14ac:dyDescent="0.35">
      <c r="K421">
        <f t="shared" si="6"/>
        <v>41.900000000000325</v>
      </c>
      <c r="L421">
        <v>55</v>
      </c>
    </row>
    <row r="422" spans="11:12" x14ac:dyDescent="0.35">
      <c r="K422">
        <f t="shared" si="6"/>
        <v>42.000000000000327</v>
      </c>
      <c r="L422">
        <v>55</v>
      </c>
    </row>
    <row r="423" spans="11:12" x14ac:dyDescent="0.35">
      <c r="K423">
        <f t="shared" si="6"/>
        <v>42.100000000000328</v>
      </c>
      <c r="L423">
        <v>55</v>
      </c>
    </row>
    <row r="424" spans="11:12" x14ac:dyDescent="0.35">
      <c r="K424">
        <f t="shared" si="6"/>
        <v>42.20000000000033</v>
      </c>
      <c r="L424">
        <v>55</v>
      </c>
    </row>
    <row r="425" spans="11:12" x14ac:dyDescent="0.35">
      <c r="K425">
        <f t="shared" si="6"/>
        <v>42.300000000000331</v>
      </c>
      <c r="L425">
        <v>55</v>
      </c>
    </row>
    <row r="426" spans="11:12" x14ac:dyDescent="0.35">
      <c r="K426">
        <f t="shared" si="6"/>
        <v>42.400000000000333</v>
      </c>
      <c r="L426">
        <v>55</v>
      </c>
    </row>
    <row r="427" spans="11:12" x14ac:dyDescent="0.35">
      <c r="K427">
        <f t="shared" si="6"/>
        <v>42.500000000000334</v>
      </c>
      <c r="L427">
        <v>55</v>
      </c>
    </row>
    <row r="428" spans="11:12" x14ac:dyDescent="0.35">
      <c r="K428">
        <f>+K427+0.1</f>
        <v>42.600000000000335</v>
      </c>
      <c r="L428">
        <v>55</v>
      </c>
    </row>
    <row r="429" spans="11:12" x14ac:dyDescent="0.35">
      <c r="K429">
        <f t="shared" ref="K429:K492" si="7">+K428+0.1</f>
        <v>42.700000000000337</v>
      </c>
      <c r="L429">
        <v>55</v>
      </c>
    </row>
    <row r="430" spans="11:12" x14ac:dyDescent="0.35">
      <c r="K430">
        <f t="shared" si="7"/>
        <v>42.800000000000338</v>
      </c>
      <c r="L430">
        <v>55</v>
      </c>
    </row>
    <row r="431" spans="11:12" x14ac:dyDescent="0.35">
      <c r="K431">
        <f t="shared" si="7"/>
        <v>42.90000000000034</v>
      </c>
      <c r="L431">
        <v>55</v>
      </c>
    </row>
    <row r="432" spans="11:12" x14ac:dyDescent="0.35">
      <c r="K432">
        <f t="shared" si="7"/>
        <v>43.000000000000341</v>
      </c>
      <c r="L432">
        <v>55</v>
      </c>
    </row>
    <row r="433" spans="11:12" x14ac:dyDescent="0.35">
      <c r="K433">
        <f t="shared" si="7"/>
        <v>43.100000000000342</v>
      </c>
      <c r="L433">
        <v>55</v>
      </c>
    </row>
    <row r="434" spans="11:12" x14ac:dyDescent="0.35">
      <c r="K434">
        <f t="shared" si="7"/>
        <v>43.200000000000344</v>
      </c>
      <c r="L434">
        <v>55</v>
      </c>
    </row>
    <row r="435" spans="11:12" x14ac:dyDescent="0.35">
      <c r="K435">
        <f t="shared" si="7"/>
        <v>43.300000000000345</v>
      </c>
      <c r="L435">
        <v>55</v>
      </c>
    </row>
    <row r="436" spans="11:12" x14ac:dyDescent="0.35">
      <c r="K436">
        <f t="shared" si="7"/>
        <v>43.400000000000347</v>
      </c>
      <c r="L436">
        <v>55</v>
      </c>
    </row>
    <row r="437" spans="11:12" x14ac:dyDescent="0.35">
      <c r="K437">
        <f t="shared" si="7"/>
        <v>43.500000000000348</v>
      </c>
      <c r="L437">
        <v>55</v>
      </c>
    </row>
    <row r="438" spans="11:12" x14ac:dyDescent="0.35">
      <c r="K438">
        <f t="shared" si="7"/>
        <v>43.60000000000035</v>
      </c>
      <c r="L438">
        <v>55</v>
      </c>
    </row>
    <row r="439" spans="11:12" x14ac:dyDescent="0.35">
      <c r="K439">
        <f t="shared" si="7"/>
        <v>43.700000000000351</v>
      </c>
      <c r="L439">
        <v>55</v>
      </c>
    </row>
    <row r="440" spans="11:12" x14ac:dyDescent="0.35">
      <c r="K440">
        <f t="shared" si="7"/>
        <v>43.800000000000352</v>
      </c>
      <c r="L440">
        <v>55</v>
      </c>
    </row>
    <row r="441" spans="11:12" x14ac:dyDescent="0.35">
      <c r="K441">
        <f t="shared" si="7"/>
        <v>43.900000000000354</v>
      </c>
      <c r="L441">
        <v>55</v>
      </c>
    </row>
    <row r="442" spans="11:12" x14ac:dyDescent="0.35">
      <c r="K442">
        <f t="shared" si="7"/>
        <v>44.000000000000355</v>
      </c>
      <c r="L442">
        <v>55</v>
      </c>
    </row>
    <row r="443" spans="11:12" x14ac:dyDescent="0.35">
      <c r="K443">
        <f t="shared" si="7"/>
        <v>44.100000000000357</v>
      </c>
      <c r="L443">
        <v>55</v>
      </c>
    </row>
    <row r="444" spans="11:12" x14ac:dyDescent="0.35">
      <c r="K444">
        <f t="shared" si="7"/>
        <v>44.200000000000358</v>
      </c>
      <c r="L444">
        <v>55</v>
      </c>
    </row>
    <row r="445" spans="11:12" x14ac:dyDescent="0.35">
      <c r="K445">
        <f t="shared" si="7"/>
        <v>44.30000000000036</v>
      </c>
      <c r="L445">
        <v>55</v>
      </c>
    </row>
    <row r="446" spans="11:12" x14ac:dyDescent="0.35">
      <c r="K446">
        <f t="shared" si="7"/>
        <v>44.400000000000361</v>
      </c>
      <c r="L446">
        <v>55</v>
      </c>
    </row>
    <row r="447" spans="11:12" x14ac:dyDescent="0.35">
      <c r="K447">
        <f t="shared" si="7"/>
        <v>44.500000000000362</v>
      </c>
      <c r="L447">
        <v>55</v>
      </c>
    </row>
    <row r="448" spans="11:12" x14ac:dyDescent="0.35">
      <c r="K448">
        <f t="shared" si="7"/>
        <v>44.600000000000364</v>
      </c>
      <c r="L448">
        <v>55</v>
      </c>
    </row>
    <row r="449" spans="11:12" x14ac:dyDescent="0.35">
      <c r="K449">
        <f t="shared" si="7"/>
        <v>44.700000000000365</v>
      </c>
      <c r="L449">
        <v>55</v>
      </c>
    </row>
    <row r="450" spans="11:12" x14ac:dyDescent="0.35">
      <c r="K450">
        <f t="shared" si="7"/>
        <v>44.800000000000367</v>
      </c>
      <c r="L450">
        <v>55</v>
      </c>
    </row>
    <row r="451" spans="11:12" x14ac:dyDescent="0.35">
      <c r="K451">
        <f t="shared" si="7"/>
        <v>44.900000000000368</v>
      </c>
      <c r="L451">
        <v>55</v>
      </c>
    </row>
    <row r="452" spans="11:12" x14ac:dyDescent="0.35">
      <c r="K452">
        <f t="shared" si="7"/>
        <v>45.000000000000369</v>
      </c>
      <c r="L452">
        <v>55</v>
      </c>
    </row>
    <row r="453" spans="11:12" x14ac:dyDescent="0.35">
      <c r="K453">
        <f t="shared" si="7"/>
        <v>45.100000000000371</v>
      </c>
      <c r="L453">
        <v>55</v>
      </c>
    </row>
    <row r="454" spans="11:12" x14ac:dyDescent="0.35">
      <c r="K454">
        <f t="shared" si="7"/>
        <v>45.200000000000372</v>
      </c>
      <c r="L454">
        <v>55</v>
      </c>
    </row>
    <row r="455" spans="11:12" x14ac:dyDescent="0.35">
      <c r="K455">
        <f t="shared" si="7"/>
        <v>45.300000000000374</v>
      </c>
      <c r="L455">
        <v>55</v>
      </c>
    </row>
    <row r="456" spans="11:12" x14ac:dyDescent="0.35">
      <c r="K456">
        <f t="shared" si="7"/>
        <v>45.400000000000375</v>
      </c>
      <c r="L456">
        <v>55</v>
      </c>
    </row>
    <row r="457" spans="11:12" x14ac:dyDescent="0.35">
      <c r="K457">
        <f t="shared" si="7"/>
        <v>45.500000000000377</v>
      </c>
      <c r="L457">
        <v>55</v>
      </c>
    </row>
    <row r="458" spans="11:12" x14ac:dyDescent="0.35">
      <c r="K458">
        <f t="shared" si="7"/>
        <v>45.600000000000378</v>
      </c>
      <c r="L458">
        <v>55</v>
      </c>
    </row>
    <row r="459" spans="11:12" x14ac:dyDescent="0.35">
      <c r="K459">
        <f t="shared" si="7"/>
        <v>45.700000000000379</v>
      </c>
      <c r="L459">
        <v>55</v>
      </c>
    </row>
    <row r="460" spans="11:12" x14ac:dyDescent="0.35">
      <c r="K460">
        <f t="shared" si="7"/>
        <v>45.800000000000381</v>
      </c>
      <c r="L460">
        <v>55</v>
      </c>
    </row>
    <row r="461" spans="11:12" x14ac:dyDescent="0.35">
      <c r="K461">
        <f t="shared" si="7"/>
        <v>45.900000000000382</v>
      </c>
      <c r="L461">
        <v>55</v>
      </c>
    </row>
    <row r="462" spans="11:12" x14ac:dyDescent="0.35">
      <c r="K462">
        <f t="shared" si="7"/>
        <v>46.000000000000384</v>
      </c>
      <c r="L462">
        <v>55</v>
      </c>
    </row>
    <row r="463" spans="11:12" x14ac:dyDescent="0.35">
      <c r="K463">
        <f t="shared" si="7"/>
        <v>46.100000000000385</v>
      </c>
      <c r="L463">
        <v>55</v>
      </c>
    </row>
    <row r="464" spans="11:12" x14ac:dyDescent="0.35">
      <c r="K464">
        <f t="shared" si="7"/>
        <v>46.200000000000387</v>
      </c>
      <c r="L464">
        <v>55</v>
      </c>
    </row>
    <row r="465" spans="11:12" x14ac:dyDescent="0.35">
      <c r="K465">
        <f t="shared" si="7"/>
        <v>46.300000000000388</v>
      </c>
      <c r="L465">
        <v>55</v>
      </c>
    </row>
    <row r="466" spans="11:12" x14ac:dyDescent="0.35">
      <c r="K466">
        <f t="shared" si="7"/>
        <v>46.400000000000389</v>
      </c>
      <c r="L466">
        <v>55</v>
      </c>
    </row>
    <row r="467" spans="11:12" x14ac:dyDescent="0.35">
      <c r="K467">
        <f t="shared" si="7"/>
        <v>46.500000000000391</v>
      </c>
      <c r="L467">
        <v>55</v>
      </c>
    </row>
    <row r="468" spans="11:12" x14ac:dyDescent="0.35">
      <c r="K468">
        <f t="shared" si="7"/>
        <v>46.600000000000392</v>
      </c>
      <c r="L468">
        <v>55</v>
      </c>
    </row>
    <row r="469" spans="11:12" x14ac:dyDescent="0.35">
      <c r="K469">
        <f t="shared" si="7"/>
        <v>46.700000000000394</v>
      </c>
      <c r="L469">
        <v>55</v>
      </c>
    </row>
    <row r="470" spans="11:12" x14ac:dyDescent="0.35">
      <c r="K470">
        <f t="shared" si="7"/>
        <v>46.800000000000395</v>
      </c>
      <c r="L470">
        <v>55</v>
      </c>
    </row>
    <row r="471" spans="11:12" x14ac:dyDescent="0.35">
      <c r="K471">
        <f t="shared" si="7"/>
        <v>46.900000000000396</v>
      </c>
      <c r="L471">
        <v>55</v>
      </c>
    </row>
    <row r="472" spans="11:12" x14ac:dyDescent="0.35">
      <c r="K472">
        <f t="shared" si="7"/>
        <v>47.000000000000398</v>
      </c>
      <c r="L472">
        <v>55</v>
      </c>
    </row>
    <row r="473" spans="11:12" x14ac:dyDescent="0.35">
      <c r="K473">
        <f t="shared" si="7"/>
        <v>47.100000000000399</v>
      </c>
      <c r="L473">
        <v>55</v>
      </c>
    </row>
    <row r="474" spans="11:12" x14ac:dyDescent="0.35">
      <c r="K474">
        <f t="shared" si="7"/>
        <v>47.200000000000401</v>
      </c>
      <c r="L474">
        <v>55</v>
      </c>
    </row>
    <row r="475" spans="11:12" x14ac:dyDescent="0.35">
      <c r="K475">
        <f t="shared" si="7"/>
        <v>47.300000000000402</v>
      </c>
      <c r="L475">
        <v>55</v>
      </c>
    </row>
    <row r="476" spans="11:12" x14ac:dyDescent="0.35">
      <c r="K476">
        <f t="shared" si="7"/>
        <v>47.400000000000404</v>
      </c>
      <c r="L476">
        <v>55</v>
      </c>
    </row>
    <row r="477" spans="11:12" x14ac:dyDescent="0.35">
      <c r="K477">
        <f t="shared" si="7"/>
        <v>47.500000000000405</v>
      </c>
      <c r="L477">
        <v>55</v>
      </c>
    </row>
    <row r="478" spans="11:12" x14ac:dyDescent="0.35">
      <c r="K478">
        <f t="shared" si="7"/>
        <v>47.600000000000406</v>
      </c>
      <c r="L478">
        <v>55</v>
      </c>
    </row>
    <row r="479" spans="11:12" x14ac:dyDescent="0.35">
      <c r="K479">
        <f t="shared" si="7"/>
        <v>47.700000000000408</v>
      </c>
      <c r="L479">
        <v>55</v>
      </c>
    </row>
    <row r="480" spans="11:12" x14ac:dyDescent="0.35">
      <c r="K480">
        <f t="shared" si="7"/>
        <v>47.800000000000409</v>
      </c>
      <c r="L480">
        <v>55</v>
      </c>
    </row>
    <row r="481" spans="11:12" x14ac:dyDescent="0.35">
      <c r="K481">
        <f t="shared" si="7"/>
        <v>47.900000000000411</v>
      </c>
      <c r="L481">
        <v>55</v>
      </c>
    </row>
    <row r="482" spans="11:12" x14ac:dyDescent="0.35">
      <c r="K482">
        <f t="shared" si="7"/>
        <v>48.000000000000412</v>
      </c>
      <c r="L482">
        <v>55</v>
      </c>
    </row>
    <row r="483" spans="11:12" x14ac:dyDescent="0.35">
      <c r="K483">
        <f t="shared" si="7"/>
        <v>48.100000000000414</v>
      </c>
      <c r="L483">
        <v>55</v>
      </c>
    </row>
    <row r="484" spans="11:12" x14ac:dyDescent="0.35">
      <c r="K484">
        <f t="shared" si="7"/>
        <v>48.200000000000415</v>
      </c>
      <c r="L484">
        <v>55</v>
      </c>
    </row>
    <row r="485" spans="11:12" x14ac:dyDescent="0.35">
      <c r="K485">
        <f t="shared" si="7"/>
        <v>48.300000000000416</v>
      </c>
      <c r="L485">
        <v>55</v>
      </c>
    </row>
    <row r="486" spans="11:12" x14ac:dyDescent="0.35">
      <c r="K486">
        <f t="shared" si="7"/>
        <v>48.400000000000418</v>
      </c>
      <c r="L486">
        <v>55</v>
      </c>
    </row>
    <row r="487" spans="11:12" x14ac:dyDescent="0.35">
      <c r="K487">
        <f t="shared" si="7"/>
        <v>48.500000000000419</v>
      </c>
      <c r="L487">
        <v>55</v>
      </c>
    </row>
    <row r="488" spans="11:12" x14ac:dyDescent="0.35">
      <c r="K488">
        <f t="shared" si="7"/>
        <v>48.600000000000421</v>
      </c>
      <c r="L488">
        <v>55</v>
      </c>
    </row>
    <row r="489" spans="11:12" x14ac:dyDescent="0.35">
      <c r="K489">
        <f t="shared" si="7"/>
        <v>48.700000000000422</v>
      </c>
      <c r="L489">
        <v>55</v>
      </c>
    </row>
    <row r="490" spans="11:12" x14ac:dyDescent="0.35">
      <c r="K490">
        <f t="shared" si="7"/>
        <v>48.800000000000423</v>
      </c>
      <c r="L490">
        <v>55</v>
      </c>
    </row>
    <row r="491" spans="11:12" x14ac:dyDescent="0.35">
      <c r="K491">
        <f t="shared" si="7"/>
        <v>48.900000000000425</v>
      </c>
      <c r="L491">
        <v>55</v>
      </c>
    </row>
    <row r="492" spans="11:12" x14ac:dyDescent="0.35">
      <c r="K492">
        <f t="shared" si="7"/>
        <v>49.000000000000426</v>
      </c>
      <c r="L492">
        <v>55</v>
      </c>
    </row>
    <row r="493" spans="11:12" x14ac:dyDescent="0.35">
      <c r="K493">
        <f t="shared" ref="K493:K556" si="8">+K492+0.1</f>
        <v>49.100000000000428</v>
      </c>
      <c r="L493">
        <v>55</v>
      </c>
    </row>
    <row r="494" spans="11:12" x14ac:dyDescent="0.35">
      <c r="K494">
        <f t="shared" si="8"/>
        <v>49.200000000000429</v>
      </c>
      <c r="L494">
        <v>55</v>
      </c>
    </row>
    <row r="495" spans="11:12" x14ac:dyDescent="0.35">
      <c r="K495">
        <f t="shared" si="8"/>
        <v>49.300000000000431</v>
      </c>
      <c r="L495">
        <v>55</v>
      </c>
    </row>
    <row r="496" spans="11:12" x14ac:dyDescent="0.35">
      <c r="K496">
        <f t="shared" si="8"/>
        <v>49.400000000000432</v>
      </c>
      <c r="L496">
        <v>55</v>
      </c>
    </row>
    <row r="497" spans="11:12" x14ac:dyDescent="0.35">
      <c r="K497">
        <f t="shared" si="8"/>
        <v>49.500000000000433</v>
      </c>
      <c r="L497">
        <v>55</v>
      </c>
    </row>
    <row r="498" spans="11:12" x14ac:dyDescent="0.35">
      <c r="K498">
        <f t="shared" si="8"/>
        <v>49.600000000000435</v>
      </c>
      <c r="L498">
        <v>55</v>
      </c>
    </row>
    <row r="499" spans="11:12" x14ac:dyDescent="0.35">
      <c r="K499">
        <f t="shared" si="8"/>
        <v>49.700000000000436</v>
      </c>
      <c r="L499">
        <v>55</v>
      </c>
    </row>
    <row r="500" spans="11:12" x14ac:dyDescent="0.35">
      <c r="K500">
        <f t="shared" si="8"/>
        <v>49.800000000000438</v>
      </c>
      <c r="L500">
        <v>55</v>
      </c>
    </row>
    <row r="501" spans="11:12" x14ac:dyDescent="0.35">
      <c r="K501">
        <f t="shared" si="8"/>
        <v>49.900000000000439</v>
      </c>
      <c r="L501">
        <v>55</v>
      </c>
    </row>
    <row r="502" spans="11:12" x14ac:dyDescent="0.35">
      <c r="K502">
        <f t="shared" si="8"/>
        <v>50.000000000000441</v>
      </c>
      <c r="L502">
        <v>50</v>
      </c>
    </row>
    <row r="503" spans="11:12" x14ac:dyDescent="0.35">
      <c r="K503">
        <f t="shared" si="8"/>
        <v>50.100000000000442</v>
      </c>
      <c r="L503">
        <v>50</v>
      </c>
    </row>
    <row r="504" spans="11:12" x14ac:dyDescent="0.35">
      <c r="K504">
        <f t="shared" si="8"/>
        <v>50.200000000000443</v>
      </c>
      <c r="L504">
        <v>50</v>
      </c>
    </row>
    <row r="505" spans="11:12" x14ac:dyDescent="0.35">
      <c r="K505">
        <f t="shared" si="8"/>
        <v>50.300000000000445</v>
      </c>
      <c r="L505">
        <v>50</v>
      </c>
    </row>
    <row r="506" spans="11:12" x14ac:dyDescent="0.35">
      <c r="K506">
        <f t="shared" si="8"/>
        <v>50.400000000000446</v>
      </c>
      <c r="L506">
        <v>50</v>
      </c>
    </row>
    <row r="507" spans="11:12" x14ac:dyDescent="0.35">
      <c r="K507">
        <f t="shared" si="8"/>
        <v>50.500000000000448</v>
      </c>
      <c r="L507">
        <v>50</v>
      </c>
    </row>
    <row r="508" spans="11:12" x14ac:dyDescent="0.35">
      <c r="K508">
        <f t="shared" si="8"/>
        <v>50.600000000000449</v>
      </c>
      <c r="L508">
        <v>50</v>
      </c>
    </row>
    <row r="509" spans="11:12" x14ac:dyDescent="0.35">
      <c r="K509">
        <f t="shared" si="8"/>
        <v>50.70000000000045</v>
      </c>
      <c r="L509">
        <v>50</v>
      </c>
    </row>
    <row r="510" spans="11:12" x14ac:dyDescent="0.35">
      <c r="K510">
        <f t="shared" si="8"/>
        <v>50.800000000000452</v>
      </c>
      <c r="L510">
        <v>50</v>
      </c>
    </row>
    <row r="511" spans="11:12" x14ac:dyDescent="0.35">
      <c r="K511">
        <f t="shared" si="8"/>
        <v>50.900000000000453</v>
      </c>
      <c r="L511">
        <v>50</v>
      </c>
    </row>
    <row r="512" spans="11:12" x14ac:dyDescent="0.35">
      <c r="K512">
        <f t="shared" si="8"/>
        <v>51.000000000000455</v>
      </c>
      <c r="L512">
        <v>50</v>
      </c>
    </row>
    <row r="513" spans="11:12" x14ac:dyDescent="0.35">
      <c r="K513">
        <f t="shared" si="8"/>
        <v>51.100000000000456</v>
      </c>
      <c r="L513">
        <v>50</v>
      </c>
    </row>
    <row r="514" spans="11:12" x14ac:dyDescent="0.35">
      <c r="K514">
        <f t="shared" si="8"/>
        <v>51.200000000000458</v>
      </c>
      <c r="L514">
        <v>50</v>
      </c>
    </row>
    <row r="515" spans="11:12" x14ac:dyDescent="0.35">
      <c r="K515">
        <f t="shared" si="8"/>
        <v>51.300000000000459</v>
      </c>
      <c r="L515">
        <v>50</v>
      </c>
    </row>
    <row r="516" spans="11:12" x14ac:dyDescent="0.35">
      <c r="K516">
        <f t="shared" si="8"/>
        <v>51.40000000000046</v>
      </c>
      <c r="L516">
        <v>50</v>
      </c>
    </row>
    <row r="517" spans="11:12" x14ac:dyDescent="0.35">
      <c r="K517">
        <f t="shared" si="8"/>
        <v>51.500000000000462</v>
      </c>
      <c r="L517">
        <v>50</v>
      </c>
    </row>
    <row r="518" spans="11:12" x14ac:dyDescent="0.35">
      <c r="K518">
        <f t="shared" si="8"/>
        <v>51.600000000000463</v>
      </c>
      <c r="L518">
        <v>50</v>
      </c>
    </row>
    <row r="519" spans="11:12" x14ac:dyDescent="0.35">
      <c r="K519">
        <f t="shared" si="8"/>
        <v>51.700000000000465</v>
      </c>
      <c r="L519">
        <v>50</v>
      </c>
    </row>
    <row r="520" spans="11:12" x14ac:dyDescent="0.35">
      <c r="K520">
        <f t="shared" si="8"/>
        <v>51.800000000000466</v>
      </c>
      <c r="L520">
        <v>50</v>
      </c>
    </row>
    <row r="521" spans="11:12" x14ac:dyDescent="0.35">
      <c r="K521">
        <f t="shared" si="8"/>
        <v>51.900000000000468</v>
      </c>
      <c r="L521">
        <v>50</v>
      </c>
    </row>
    <row r="522" spans="11:12" x14ac:dyDescent="0.35">
      <c r="K522">
        <f t="shared" si="8"/>
        <v>52.000000000000469</v>
      </c>
      <c r="L522">
        <v>50</v>
      </c>
    </row>
    <row r="523" spans="11:12" x14ac:dyDescent="0.35">
      <c r="K523">
        <f t="shared" si="8"/>
        <v>52.10000000000047</v>
      </c>
      <c r="L523">
        <v>50</v>
      </c>
    </row>
    <row r="524" spans="11:12" x14ac:dyDescent="0.35">
      <c r="K524">
        <f t="shared" si="8"/>
        <v>52.200000000000472</v>
      </c>
      <c r="L524">
        <v>50</v>
      </c>
    </row>
    <row r="525" spans="11:12" x14ac:dyDescent="0.35">
      <c r="K525">
        <f t="shared" si="8"/>
        <v>52.300000000000473</v>
      </c>
      <c r="L525">
        <v>50</v>
      </c>
    </row>
    <row r="526" spans="11:12" x14ac:dyDescent="0.35">
      <c r="K526">
        <f t="shared" si="8"/>
        <v>52.400000000000475</v>
      </c>
      <c r="L526">
        <v>50</v>
      </c>
    </row>
    <row r="527" spans="11:12" x14ac:dyDescent="0.35">
      <c r="K527">
        <f t="shared" si="8"/>
        <v>52.500000000000476</v>
      </c>
      <c r="L527">
        <v>50</v>
      </c>
    </row>
    <row r="528" spans="11:12" x14ac:dyDescent="0.35">
      <c r="K528">
        <f t="shared" si="8"/>
        <v>52.600000000000477</v>
      </c>
      <c r="L528">
        <v>50</v>
      </c>
    </row>
    <row r="529" spans="11:12" x14ac:dyDescent="0.35">
      <c r="K529">
        <f t="shared" si="8"/>
        <v>52.700000000000479</v>
      </c>
      <c r="L529">
        <v>50</v>
      </c>
    </row>
    <row r="530" spans="11:12" x14ac:dyDescent="0.35">
      <c r="K530">
        <f t="shared" si="8"/>
        <v>52.80000000000048</v>
      </c>
      <c r="L530">
        <v>50</v>
      </c>
    </row>
    <row r="531" spans="11:12" x14ac:dyDescent="0.35">
      <c r="K531">
        <f t="shared" si="8"/>
        <v>52.900000000000482</v>
      </c>
      <c r="L531">
        <v>50</v>
      </c>
    </row>
    <row r="532" spans="11:12" x14ac:dyDescent="0.35">
      <c r="K532">
        <f t="shared" si="8"/>
        <v>53.000000000000483</v>
      </c>
      <c r="L532">
        <v>50</v>
      </c>
    </row>
    <row r="533" spans="11:12" x14ac:dyDescent="0.35">
      <c r="K533">
        <f t="shared" si="8"/>
        <v>53.100000000000485</v>
      </c>
      <c r="L533">
        <v>50</v>
      </c>
    </row>
    <row r="534" spans="11:12" x14ac:dyDescent="0.35">
      <c r="K534">
        <f t="shared" si="8"/>
        <v>53.200000000000486</v>
      </c>
      <c r="L534">
        <v>50</v>
      </c>
    </row>
    <row r="535" spans="11:12" x14ac:dyDescent="0.35">
      <c r="K535">
        <f t="shared" si="8"/>
        <v>53.300000000000487</v>
      </c>
      <c r="L535">
        <v>50</v>
      </c>
    </row>
    <row r="536" spans="11:12" x14ac:dyDescent="0.35">
      <c r="K536">
        <f t="shared" si="8"/>
        <v>53.400000000000489</v>
      </c>
      <c r="L536">
        <v>50</v>
      </c>
    </row>
    <row r="537" spans="11:12" x14ac:dyDescent="0.35">
      <c r="K537">
        <f t="shared" si="8"/>
        <v>53.50000000000049</v>
      </c>
      <c r="L537">
        <v>50</v>
      </c>
    </row>
    <row r="538" spans="11:12" x14ac:dyDescent="0.35">
      <c r="K538">
        <f t="shared" si="8"/>
        <v>53.600000000000492</v>
      </c>
      <c r="L538">
        <v>50</v>
      </c>
    </row>
    <row r="539" spans="11:12" x14ac:dyDescent="0.35">
      <c r="K539">
        <f t="shared" si="8"/>
        <v>53.700000000000493</v>
      </c>
      <c r="L539">
        <v>50</v>
      </c>
    </row>
    <row r="540" spans="11:12" x14ac:dyDescent="0.35">
      <c r="K540">
        <f t="shared" si="8"/>
        <v>53.800000000000495</v>
      </c>
      <c r="L540">
        <v>50</v>
      </c>
    </row>
    <row r="541" spans="11:12" x14ac:dyDescent="0.35">
      <c r="K541">
        <f t="shared" si="8"/>
        <v>53.900000000000496</v>
      </c>
      <c r="L541">
        <v>50</v>
      </c>
    </row>
    <row r="542" spans="11:12" x14ac:dyDescent="0.35">
      <c r="K542">
        <f t="shared" si="8"/>
        <v>54.000000000000497</v>
      </c>
      <c r="L542">
        <v>50</v>
      </c>
    </row>
    <row r="543" spans="11:12" x14ac:dyDescent="0.35">
      <c r="K543">
        <f t="shared" si="8"/>
        <v>54.100000000000499</v>
      </c>
      <c r="L543">
        <v>50</v>
      </c>
    </row>
    <row r="544" spans="11:12" x14ac:dyDescent="0.35">
      <c r="K544">
        <f t="shared" si="8"/>
        <v>54.2000000000005</v>
      </c>
      <c r="L544">
        <v>50</v>
      </c>
    </row>
    <row r="545" spans="11:12" x14ac:dyDescent="0.35">
      <c r="K545">
        <f t="shared" si="8"/>
        <v>54.300000000000502</v>
      </c>
      <c r="L545">
        <v>50</v>
      </c>
    </row>
    <row r="546" spans="11:12" x14ac:dyDescent="0.35">
      <c r="K546">
        <f t="shared" si="8"/>
        <v>54.400000000000503</v>
      </c>
      <c r="L546">
        <v>50</v>
      </c>
    </row>
    <row r="547" spans="11:12" x14ac:dyDescent="0.35">
      <c r="K547">
        <f t="shared" si="8"/>
        <v>54.500000000000504</v>
      </c>
      <c r="L547">
        <v>50</v>
      </c>
    </row>
    <row r="548" spans="11:12" x14ac:dyDescent="0.35">
      <c r="K548">
        <f t="shared" si="8"/>
        <v>54.600000000000506</v>
      </c>
      <c r="L548">
        <v>50</v>
      </c>
    </row>
    <row r="549" spans="11:12" x14ac:dyDescent="0.35">
      <c r="K549">
        <f t="shared" si="8"/>
        <v>54.700000000000507</v>
      </c>
      <c r="L549">
        <v>50</v>
      </c>
    </row>
    <row r="550" spans="11:12" x14ac:dyDescent="0.35">
      <c r="K550">
        <f t="shared" si="8"/>
        <v>54.800000000000509</v>
      </c>
      <c r="L550">
        <v>50</v>
      </c>
    </row>
    <row r="551" spans="11:12" x14ac:dyDescent="0.35">
      <c r="K551">
        <f t="shared" si="8"/>
        <v>54.90000000000051</v>
      </c>
      <c r="L551">
        <v>50</v>
      </c>
    </row>
    <row r="552" spans="11:12" x14ac:dyDescent="0.35">
      <c r="K552">
        <f t="shared" si="8"/>
        <v>55.000000000000512</v>
      </c>
      <c r="L552">
        <v>50</v>
      </c>
    </row>
    <row r="553" spans="11:12" x14ac:dyDescent="0.35">
      <c r="K553">
        <f t="shared" si="8"/>
        <v>55.100000000000513</v>
      </c>
      <c r="L553">
        <v>50</v>
      </c>
    </row>
    <row r="554" spans="11:12" x14ac:dyDescent="0.35">
      <c r="K554">
        <f t="shared" si="8"/>
        <v>55.200000000000514</v>
      </c>
      <c r="L554">
        <v>50</v>
      </c>
    </row>
    <row r="555" spans="11:12" x14ac:dyDescent="0.35">
      <c r="K555">
        <f t="shared" si="8"/>
        <v>55.300000000000516</v>
      </c>
      <c r="L555">
        <v>50</v>
      </c>
    </row>
    <row r="556" spans="11:12" x14ac:dyDescent="0.35">
      <c r="K556">
        <f t="shared" si="8"/>
        <v>55.400000000000517</v>
      </c>
      <c r="L556">
        <v>50</v>
      </c>
    </row>
    <row r="557" spans="11:12" x14ac:dyDescent="0.35">
      <c r="K557">
        <f t="shared" ref="K557:K583" si="9">+K556+0.1</f>
        <v>55.500000000000519</v>
      </c>
      <c r="L557">
        <v>50</v>
      </c>
    </row>
    <row r="558" spans="11:12" x14ac:dyDescent="0.35">
      <c r="K558">
        <f t="shared" si="9"/>
        <v>55.60000000000052</v>
      </c>
      <c r="L558">
        <v>50</v>
      </c>
    </row>
    <row r="559" spans="11:12" x14ac:dyDescent="0.35">
      <c r="K559">
        <f t="shared" si="9"/>
        <v>55.700000000000522</v>
      </c>
      <c r="L559">
        <v>50</v>
      </c>
    </row>
    <row r="560" spans="11:12" x14ac:dyDescent="0.35">
      <c r="K560">
        <f t="shared" si="9"/>
        <v>55.800000000000523</v>
      </c>
      <c r="L560">
        <v>50</v>
      </c>
    </row>
    <row r="561" spans="11:12" x14ac:dyDescent="0.35">
      <c r="K561">
        <f t="shared" si="9"/>
        <v>55.900000000000524</v>
      </c>
      <c r="L561">
        <v>50</v>
      </c>
    </row>
    <row r="562" spans="11:12" x14ac:dyDescent="0.35">
      <c r="K562">
        <f t="shared" si="9"/>
        <v>56.000000000000526</v>
      </c>
      <c r="L562">
        <v>50</v>
      </c>
    </row>
    <row r="563" spans="11:12" x14ac:dyDescent="0.35">
      <c r="K563">
        <f t="shared" si="9"/>
        <v>56.100000000000527</v>
      </c>
      <c r="L563">
        <v>50</v>
      </c>
    </row>
    <row r="564" spans="11:12" x14ac:dyDescent="0.35">
      <c r="K564">
        <f t="shared" si="9"/>
        <v>56.200000000000529</v>
      </c>
      <c r="L564">
        <v>50</v>
      </c>
    </row>
    <row r="565" spans="11:12" x14ac:dyDescent="0.35">
      <c r="K565">
        <f t="shared" si="9"/>
        <v>56.30000000000053</v>
      </c>
      <c r="L565">
        <v>50</v>
      </c>
    </row>
    <row r="566" spans="11:12" x14ac:dyDescent="0.35">
      <c r="K566">
        <f t="shared" si="9"/>
        <v>56.400000000000531</v>
      </c>
      <c r="L566">
        <v>50</v>
      </c>
    </row>
    <row r="567" spans="11:12" x14ac:dyDescent="0.35">
      <c r="K567">
        <f t="shared" si="9"/>
        <v>56.500000000000533</v>
      </c>
      <c r="L567">
        <v>50</v>
      </c>
    </row>
    <row r="568" spans="11:12" x14ac:dyDescent="0.35">
      <c r="K568">
        <f t="shared" si="9"/>
        <v>56.600000000000534</v>
      </c>
      <c r="L568">
        <v>50</v>
      </c>
    </row>
    <row r="569" spans="11:12" x14ac:dyDescent="0.35">
      <c r="K569">
        <f t="shared" si="9"/>
        <v>56.700000000000536</v>
      </c>
      <c r="L569">
        <v>50</v>
      </c>
    </row>
    <row r="570" spans="11:12" x14ac:dyDescent="0.35">
      <c r="K570">
        <f t="shared" si="9"/>
        <v>56.800000000000537</v>
      </c>
      <c r="L570">
        <v>50</v>
      </c>
    </row>
    <row r="571" spans="11:12" x14ac:dyDescent="0.35">
      <c r="K571">
        <f t="shared" si="9"/>
        <v>56.900000000000539</v>
      </c>
      <c r="L571">
        <v>50</v>
      </c>
    </row>
    <row r="572" spans="11:12" x14ac:dyDescent="0.35">
      <c r="K572">
        <f t="shared" si="9"/>
        <v>57.00000000000054</v>
      </c>
      <c r="L572">
        <v>50</v>
      </c>
    </row>
    <row r="573" spans="11:12" x14ac:dyDescent="0.35">
      <c r="K573">
        <f t="shared" si="9"/>
        <v>57.100000000000541</v>
      </c>
      <c r="L573">
        <v>50</v>
      </c>
    </row>
    <row r="574" spans="11:12" x14ac:dyDescent="0.35">
      <c r="K574">
        <f t="shared" si="9"/>
        <v>57.200000000000543</v>
      </c>
      <c r="L574">
        <v>50</v>
      </c>
    </row>
    <row r="575" spans="11:12" x14ac:dyDescent="0.35">
      <c r="K575">
        <f t="shared" si="9"/>
        <v>57.300000000000544</v>
      </c>
      <c r="L575">
        <v>50</v>
      </c>
    </row>
    <row r="576" spans="11:12" x14ac:dyDescent="0.35">
      <c r="K576">
        <f t="shared" si="9"/>
        <v>57.400000000000546</v>
      </c>
      <c r="L576">
        <v>50</v>
      </c>
    </row>
    <row r="577" spans="11:12" x14ac:dyDescent="0.35">
      <c r="K577">
        <f t="shared" si="9"/>
        <v>57.500000000000547</v>
      </c>
      <c r="L577">
        <v>50</v>
      </c>
    </row>
    <row r="578" spans="11:12" x14ac:dyDescent="0.35">
      <c r="K578">
        <f t="shared" si="9"/>
        <v>57.600000000000549</v>
      </c>
      <c r="L578">
        <v>50</v>
      </c>
    </row>
    <row r="579" spans="11:12" x14ac:dyDescent="0.35">
      <c r="K579">
        <f t="shared" si="9"/>
        <v>57.70000000000055</v>
      </c>
      <c r="L579">
        <v>50</v>
      </c>
    </row>
    <row r="580" spans="11:12" x14ac:dyDescent="0.35">
      <c r="K580">
        <f t="shared" si="9"/>
        <v>57.800000000000551</v>
      </c>
      <c r="L580">
        <v>50</v>
      </c>
    </row>
    <row r="581" spans="11:12" x14ac:dyDescent="0.35">
      <c r="K581">
        <f t="shared" si="9"/>
        <v>57.900000000000553</v>
      </c>
      <c r="L581">
        <v>50</v>
      </c>
    </row>
    <row r="582" spans="11:12" x14ac:dyDescent="0.35">
      <c r="K582">
        <f t="shared" si="9"/>
        <v>58.000000000000554</v>
      </c>
      <c r="L582">
        <v>50</v>
      </c>
    </row>
    <row r="583" spans="11:12" x14ac:dyDescent="0.35">
      <c r="K583">
        <f t="shared" si="9"/>
        <v>58.100000000000556</v>
      </c>
      <c r="L583">
        <v>50</v>
      </c>
    </row>
    <row r="584" spans="11:12" x14ac:dyDescent="0.35">
      <c r="K584">
        <f>+K583+0.1</f>
        <v>58.200000000000557</v>
      </c>
      <c r="L584">
        <v>50</v>
      </c>
    </row>
    <row r="585" spans="11:12" x14ac:dyDescent="0.35">
      <c r="K585">
        <f t="shared" ref="K585:K648" si="10">+K584+0.1</f>
        <v>58.300000000000558</v>
      </c>
      <c r="L585">
        <v>50</v>
      </c>
    </row>
    <row r="586" spans="11:12" x14ac:dyDescent="0.35">
      <c r="K586">
        <f t="shared" si="10"/>
        <v>58.40000000000056</v>
      </c>
      <c r="L586">
        <v>50</v>
      </c>
    </row>
    <row r="587" spans="11:12" x14ac:dyDescent="0.35">
      <c r="K587">
        <f t="shared" si="10"/>
        <v>58.500000000000561</v>
      </c>
      <c r="L587">
        <v>50</v>
      </c>
    </row>
    <row r="588" spans="11:12" x14ac:dyDescent="0.35">
      <c r="K588">
        <f t="shared" si="10"/>
        <v>58.600000000000563</v>
      </c>
      <c r="L588">
        <v>50</v>
      </c>
    </row>
    <row r="589" spans="11:12" x14ac:dyDescent="0.35">
      <c r="K589">
        <f t="shared" si="10"/>
        <v>58.700000000000564</v>
      </c>
      <c r="L589">
        <v>50</v>
      </c>
    </row>
    <row r="590" spans="11:12" x14ac:dyDescent="0.35">
      <c r="K590">
        <f t="shared" si="10"/>
        <v>58.800000000000566</v>
      </c>
      <c r="L590">
        <v>50</v>
      </c>
    </row>
    <row r="591" spans="11:12" x14ac:dyDescent="0.35">
      <c r="K591">
        <f t="shared" si="10"/>
        <v>58.900000000000567</v>
      </c>
      <c r="L591">
        <v>50</v>
      </c>
    </row>
    <row r="592" spans="11:12" x14ac:dyDescent="0.35">
      <c r="K592">
        <f t="shared" si="10"/>
        <v>59.000000000000568</v>
      </c>
      <c r="L592">
        <v>50</v>
      </c>
    </row>
    <row r="593" spans="11:12" x14ac:dyDescent="0.35">
      <c r="K593">
        <f t="shared" si="10"/>
        <v>59.10000000000057</v>
      </c>
      <c r="L593">
        <v>50</v>
      </c>
    </row>
    <row r="594" spans="11:12" x14ac:dyDescent="0.35">
      <c r="K594">
        <f t="shared" si="10"/>
        <v>59.200000000000571</v>
      </c>
      <c r="L594">
        <v>50</v>
      </c>
    </row>
    <row r="595" spans="11:12" x14ac:dyDescent="0.35">
      <c r="K595">
        <f t="shared" si="10"/>
        <v>59.300000000000573</v>
      </c>
      <c r="L595">
        <v>50</v>
      </c>
    </row>
    <row r="596" spans="11:12" x14ac:dyDescent="0.35">
      <c r="K596">
        <f t="shared" si="10"/>
        <v>59.400000000000574</v>
      </c>
      <c r="L596">
        <v>50</v>
      </c>
    </row>
    <row r="597" spans="11:12" x14ac:dyDescent="0.35">
      <c r="K597">
        <f t="shared" si="10"/>
        <v>59.500000000000576</v>
      </c>
      <c r="L597">
        <v>50</v>
      </c>
    </row>
    <row r="598" spans="11:12" x14ac:dyDescent="0.35">
      <c r="K598">
        <f t="shared" si="10"/>
        <v>59.600000000000577</v>
      </c>
      <c r="L598">
        <v>50</v>
      </c>
    </row>
    <row r="599" spans="11:12" x14ac:dyDescent="0.35">
      <c r="K599">
        <f t="shared" si="10"/>
        <v>59.700000000000578</v>
      </c>
      <c r="L599">
        <v>50</v>
      </c>
    </row>
    <row r="600" spans="11:12" x14ac:dyDescent="0.35">
      <c r="K600">
        <f t="shared" si="10"/>
        <v>59.80000000000058</v>
      </c>
      <c r="L600">
        <v>50</v>
      </c>
    </row>
    <row r="601" spans="11:12" x14ac:dyDescent="0.35">
      <c r="K601">
        <f t="shared" si="10"/>
        <v>59.900000000000581</v>
      </c>
      <c r="L601">
        <v>50</v>
      </c>
    </row>
    <row r="602" spans="11:12" x14ac:dyDescent="0.35">
      <c r="K602">
        <f t="shared" si="10"/>
        <v>60.000000000000583</v>
      </c>
      <c r="L602">
        <v>50</v>
      </c>
    </row>
    <row r="603" spans="11:12" x14ac:dyDescent="0.35">
      <c r="K603">
        <f t="shared" si="10"/>
        <v>60.100000000000584</v>
      </c>
      <c r="L603">
        <v>50</v>
      </c>
    </row>
    <row r="604" spans="11:12" x14ac:dyDescent="0.35">
      <c r="K604">
        <f t="shared" si="10"/>
        <v>60.200000000000585</v>
      </c>
      <c r="L604">
        <v>50</v>
      </c>
    </row>
    <row r="605" spans="11:12" x14ac:dyDescent="0.35">
      <c r="K605">
        <f t="shared" si="10"/>
        <v>60.300000000000587</v>
      </c>
      <c r="L605">
        <v>50</v>
      </c>
    </row>
    <row r="606" spans="11:12" x14ac:dyDescent="0.35">
      <c r="K606">
        <f t="shared" si="10"/>
        <v>60.400000000000588</v>
      </c>
      <c r="L606">
        <v>50</v>
      </c>
    </row>
    <row r="607" spans="11:12" x14ac:dyDescent="0.35">
      <c r="K607">
        <f t="shared" si="10"/>
        <v>60.50000000000059</v>
      </c>
      <c r="L607">
        <v>50</v>
      </c>
    </row>
    <row r="608" spans="11:12" x14ac:dyDescent="0.35">
      <c r="K608">
        <f t="shared" si="10"/>
        <v>60.600000000000591</v>
      </c>
      <c r="L608">
        <v>50</v>
      </c>
    </row>
    <row r="609" spans="11:12" x14ac:dyDescent="0.35">
      <c r="K609">
        <f t="shared" si="10"/>
        <v>60.700000000000593</v>
      </c>
      <c r="L609">
        <v>50</v>
      </c>
    </row>
    <row r="610" spans="11:12" x14ac:dyDescent="0.35">
      <c r="K610">
        <f t="shared" si="10"/>
        <v>60.800000000000594</v>
      </c>
      <c r="L610">
        <v>50</v>
      </c>
    </row>
    <row r="611" spans="11:12" x14ac:dyDescent="0.35">
      <c r="K611">
        <f t="shared" si="10"/>
        <v>60.900000000000595</v>
      </c>
      <c r="L611">
        <v>50</v>
      </c>
    </row>
    <row r="612" spans="11:12" x14ac:dyDescent="0.35">
      <c r="K612">
        <f t="shared" si="10"/>
        <v>61.000000000000597</v>
      </c>
      <c r="L612">
        <v>50</v>
      </c>
    </row>
    <row r="613" spans="11:12" x14ac:dyDescent="0.35">
      <c r="K613">
        <f t="shared" si="10"/>
        <v>61.100000000000598</v>
      </c>
      <c r="L613">
        <v>50</v>
      </c>
    </row>
    <row r="614" spans="11:12" x14ac:dyDescent="0.35">
      <c r="K614">
        <f t="shared" si="10"/>
        <v>61.2000000000006</v>
      </c>
      <c r="L614">
        <v>50</v>
      </c>
    </row>
    <row r="615" spans="11:12" x14ac:dyDescent="0.35">
      <c r="K615">
        <f t="shared" si="10"/>
        <v>61.300000000000601</v>
      </c>
      <c r="L615">
        <v>50</v>
      </c>
    </row>
    <row r="616" spans="11:12" x14ac:dyDescent="0.35">
      <c r="K616">
        <f t="shared" si="10"/>
        <v>61.400000000000603</v>
      </c>
      <c r="L616">
        <v>50</v>
      </c>
    </row>
    <row r="617" spans="11:12" x14ac:dyDescent="0.35">
      <c r="K617">
        <f t="shared" si="10"/>
        <v>61.500000000000604</v>
      </c>
      <c r="L617">
        <v>50</v>
      </c>
    </row>
    <row r="618" spans="11:12" x14ac:dyDescent="0.35">
      <c r="K618">
        <f t="shared" si="10"/>
        <v>61.600000000000605</v>
      </c>
      <c r="L618">
        <v>50</v>
      </c>
    </row>
    <row r="619" spans="11:12" x14ac:dyDescent="0.35">
      <c r="K619">
        <f t="shared" si="10"/>
        <v>61.700000000000607</v>
      </c>
      <c r="L619">
        <v>50</v>
      </c>
    </row>
    <row r="620" spans="11:12" x14ac:dyDescent="0.35">
      <c r="K620">
        <f t="shared" si="10"/>
        <v>61.800000000000608</v>
      </c>
      <c r="L620">
        <v>50</v>
      </c>
    </row>
    <row r="621" spans="11:12" x14ac:dyDescent="0.35">
      <c r="K621">
        <f t="shared" si="10"/>
        <v>61.90000000000061</v>
      </c>
      <c r="L621">
        <v>50</v>
      </c>
    </row>
    <row r="622" spans="11:12" x14ac:dyDescent="0.35">
      <c r="K622">
        <f t="shared" si="10"/>
        <v>62.000000000000611</v>
      </c>
      <c r="L622">
        <v>50</v>
      </c>
    </row>
    <row r="623" spans="11:12" x14ac:dyDescent="0.35">
      <c r="K623">
        <f t="shared" si="10"/>
        <v>62.100000000000612</v>
      </c>
      <c r="L623">
        <v>50</v>
      </c>
    </row>
    <row r="624" spans="11:12" x14ac:dyDescent="0.35">
      <c r="K624">
        <f t="shared" si="10"/>
        <v>62.200000000000614</v>
      </c>
      <c r="L624">
        <v>50</v>
      </c>
    </row>
    <row r="625" spans="11:12" x14ac:dyDescent="0.35">
      <c r="K625">
        <f t="shared" si="10"/>
        <v>62.300000000000615</v>
      </c>
      <c r="L625">
        <v>50</v>
      </c>
    </row>
    <row r="626" spans="11:12" x14ac:dyDescent="0.35">
      <c r="K626">
        <f t="shared" si="10"/>
        <v>62.400000000000617</v>
      </c>
      <c r="L626">
        <v>50</v>
      </c>
    </row>
    <row r="627" spans="11:12" x14ac:dyDescent="0.35">
      <c r="K627">
        <f t="shared" si="10"/>
        <v>62.500000000000618</v>
      </c>
      <c r="L627">
        <v>50</v>
      </c>
    </row>
    <row r="628" spans="11:12" x14ac:dyDescent="0.35">
      <c r="K628">
        <f t="shared" si="10"/>
        <v>62.60000000000062</v>
      </c>
      <c r="L628">
        <v>50</v>
      </c>
    </row>
    <row r="629" spans="11:12" x14ac:dyDescent="0.35">
      <c r="K629">
        <f t="shared" si="10"/>
        <v>62.700000000000621</v>
      </c>
      <c r="L629">
        <v>50</v>
      </c>
    </row>
    <row r="630" spans="11:12" x14ac:dyDescent="0.35">
      <c r="K630">
        <f t="shared" si="10"/>
        <v>62.800000000000622</v>
      </c>
      <c r="L630">
        <v>50</v>
      </c>
    </row>
    <row r="631" spans="11:12" x14ac:dyDescent="0.35">
      <c r="K631">
        <f t="shared" si="10"/>
        <v>62.900000000000624</v>
      </c>
      <c r="L631">
        <v>50</v>
      </c>
    </row>
    <row r="632" spans="11:12" x14ac:dyDescent="0.35">
      <c r="K632">
        <f t="shared" si="10"/>
        <v>63.000000000000625</v>
      </c>
      <c r="L632">
        <v>50</v>
      </c>
    </row>
    <row r="633" spans="11:12" x14ac:dyDescent="0.35">
      <c r="K633">
        <f t="shared" si="10"/>
        <v>63.100000000000627</v>
      </c>
      <c r="L633">
        <v>50</v>
      </c>
    </row>
    <row r="634" spans="11:12" x14ac:dyDescent="0.35">
      <c r="K634">
        <f t="shared" si="10"/>
        <v>63.200000000000628</v>
      </c>
      <c r="L634">
        <v>50</v>
      </c>
    </row>
    <row r="635" spans="11:12" x14ac:dyDescent="0.35">
      <c r="K635">
        <f t="shared" si="10"/>
        <v>63.30000000000063</v>
      </c>
      <c r="L635">
        <v>50</v>
      </c>
    </row>
    <row r="636" spans="11:12" x14ac:dyDescent="0.35">
      <c r="K636">
        <f t="shared" si="10"/>
        <v>63.400000000000631</v>
      </c>
      <c r="L636">
        <v>50</v>
      </c>
    </row>
    <row r="637" spans="11:12" x14ac:dyDescent="0.35">
      <c r="K637">
        <f t="shared" si="10"/>
        <v>63.500000000000632</v>
      </c>
      <c r="L637">
        <v>50</v>
      </c>
    </row>
    <row r="638" spans="11:12" x14ac:dyDescent="0.35">
      <c r="K638">
        <f t="shared" si="10"/>
        <v>63.600000000000634</v>
      </c>
      <c r="L638">
        <v>50</v>
      </c>
    </row>
    <row r="639" spans="11:12" x14ac:dyDescent="0.35">
      <c r="K639">
        <f t="shared" si="10"/>
        <v>63.700000000000635</v>
      </c>
      <c r="L639">
        <v>50</v>
      </c>
    </row>
    <row r="640" spans="11:12" x14ac:dyDescent="0.35">
      <c r="K640">
        <f t="shared" si="10"/>
        <v>63.800000000000637</v>
      </c>
      <c r="L640">
        <v>50</v>
      </c>
    </row>
    <row r="641" spans="11:12" x14ac:dyDescent="0.35">
      <c r="K641">
        <f t="shared" si="10"/>
        <v>63.900000000000638</v>
      </c>
      <c r="L641">
        <v>50</v>
      </c>
    </row>
    <row r="642" spans="11:12" x14ac:dyDescent="0.35">
      <c r="K642">
        <f t="shared" si="10"/>
        <v>64.000000000000639</v>
      </c>
      <c r="L642">
        <v>50</v>
      </c>
    </row>
    <row r="643" spans="11:12" x14ac:dyDescent="0.35">
      <c r="K643">
        <f t="shared" si="10"/>
        <v>64.100000000000634</v>
      </c>
      <c r="L643">
        <v>50</v>
      </c>
    </row>
    <row r="644" spans="11:12" x14ac:dyDescent="0.35">
      <c r="K644">
        <f t="shared" si="10"/>
        <v>64.200000000000628</v>
      </c>
      <c r="L644">
        <v>50</v>
      </c>
    </row>
    <row r="645" spans="11:12" x14ac:dyDescent="0.35">
      <c r="K645">
        <f t="shared" si="10"/>
        <v>64.300000000000622</v>
      </c>
      <c r="L645">
        <v>50</v>
      </c>
    </row>
    <row r="646" spans="11:12" x14ac:dyDescent="0.35">
      <c r="K646">
        <f t="shared" si="10"/>
        <v>64.400000000000617</v>
      </c>
      <c r="L646">
        <v>50</v>
      </c>
    </row>
    <row r="647" spans="11:12" x14ac:dyDescent="0.35">
      <c r="K647">
        <f t="shared" si="10"/>
        <v>64.500000000000611</v>
      </c>
      <c r="L647">
        <v>50</v>
      </c>
    </row>
    <row r="648" spans="11:12" x14ac:dyDescent="0.35">
      <c r="K648">
        <f t="shared" si="10"/>
        <v>64.600000000000605</v>
      </c>
      <c r="L648">
        <v>50</v>
      </c>
    </row>
    <row r="649" spans="11:12" x14ac:dyDescent="0.35">
      <c r="K649">
        <f t="shared" ref="K649:K703" si="11">+K648+0.1</f>
        <v>64.7000000000006</v>
      </c>
      <c r="L649">
        <v>50</v>
      </c>
    </row>
    <row r="650" spans="11:12" x14ac:dyDescent="0.35">
      <c r="K650">
        <f t="shared" si="11"/>
        <v>64.800000000000594</v>
      </c>
      <c r="L650">
        <v>50</v>
      </c>
    </row>
    <row r="651" spans="11:12" x14ac:dyDescent="0.35">
      <c r="K651">
        <f t="shared" si="11"/>
        <v>64.900000000000588</v>
      </c>
      <c r="L651">
        <v>50</v>
      </c>
    </row>
    <row r="652" spans="11:12" x14ac:dyDescent="0.35">
      <c r="K652">
        <f t="shared" si="11"/>
        <v>65.000000000000583</v>
      </c>
      <c r="L652">
        <v>50</v>
      </c>
    </row>
    <row r="653" spans="11:12" x14ac:dyDescent="0.35">
      <c r="K653">
        <f t="shared" si="11"/>
        <v>65.100000000000577</v>
      </c>
      <c r="L653">
        <v>50</v>
      </c>
    </row>
    <row r="654" spans="11:12" x14ac:dyDescent="0.35">
      <c r="K654">
        <f t="shared" si="11"/>
        <v>65.200000000000571</v>
      </c>
      <c r="L654">
        <v>50</v>
      </c>
    </row>
    <row r="655" spans="11:12" x14ac:dyDescent="0.35">
      <c r="K655">
        <f t="shared" si="11"/>
        <v>65.300000000000566</v>
      </c>
      <c r="L655">
        <v>50</v>
      </c>
    </row>
    <row r="656" spans="11:12" x14ac:dyDescent="0.35">
      <c r="K656">
        <f t="shared" si="11"/>
        <v>65.40000000000056</v>
      </c>
      <c r="L656">
        <v>50</v>
      </c>
    </row>
    <row r="657" spans="11:12" x14ac:dyDescent="0.35">
      <c r="K657">
        <f t="shared" si="11"/>
        <v>65.500000000000554</v>
      </c>
      <c r="L657">
        <v>50</v>
      </c>
    </row>
    <row r="658" spans="11:12" x14ac:dyDescent="0.35">
      <c r="K658">
        <f t="shared" si="11"/>
        <v>65.600000000000549</v>
      </c>
      <c r="L658">
        <v>50</v>
      </c>
    </row>
    <row r="659" spans="11:12" x14ac:dyDescent="0.35">
      <c r="K659">
        <f t="shared" si="11"/>
        <v>65.700000000000543</v>
      </c>
      <c r="L659">
        <v>50</v>
      </c>
    </row>
    <row r="660" spans="11:12" x14ac:dyDescent="0.35">
      <c r="K660">
        <f t="shared" si="11"/>
        <v>65.800000000000537</v>
      </c>
      <c r="L660">
        <v>50</v>
      </c>
    </row>
    <row r="661" spans="11:12" x14ac:dyDescent="0.35">
      <c r="K661">
        <f t="shared" si="11"/>
        <v>65.900000000000531</v>
      </c>
      <c r="L661">
        <v>50</v>
      </c>
    </row>
    <row r="662" spans="11:12" x14ac:dyDescent="0.35">
      <c r="K662">
        <f t="shared" si="11"/>
        <v>66.000000000000526</v>
      </c>
      <c r="L662">
        <v>50</v>
      </c>
    </row>
    <row r="663" spans="11:12" x14ac:dyDescent="0.35">
      <c r="K663">
        <f t="shared" si="11"/>
        <v>66.10000000000052</v>
      </c>
      <c r="L663">
        <v>50</v>
      </c>
    </row>
    <row r="664" spans="11:12" x14ac:dyDescent="0.35">
      <c r="K664">
        <f t="shared" si="11"/>
        <v>66.200000000000514</v>
      </c>
      <c r="L664">
        <v>50</v>
      </c>
    </row>
    <row r="665" spans="11:12" x14ac:dyDescent="0.35">
      <c r="K665">
        <f t="shared" si="11"/>
        <v>66.300000000000509</v>
      </c>
      <c r="L665">
        <v>50</v>
      </c>
    </row>
    <row r="666" spans="11:12" x14ac:dyDescent="0.35">
      <c r="K666">
        <f t="shared" si="11"/>
        <v>66.400000000000503</v>
      </c>
      <c r="L666">
        <v>50</v>
      </c>
    </row>
    <row r="667" spans="11:12" x14ac:dyDescent="0.35">
      <c r="K667">
        <f t="shared" si="11"/>
        <v>66.500000000000497</v>
      </c>
      <c r="L667">
        <v>50</v>
      </c>
    </row>
    <row r="668" spans="11:12" x14ac:dyDescent="0.35">
      <c r="K668">
        <f t="shared" si="11"/>
        <v>66.600000000000492</v>
      </c>
      <c r="L668">
        <v>50</v>
      </c>
    </row>
    <row r="669" spans="11:12" x14ac:dyDescent="0.35">
      <c r="K669">
        <f t="shared" si="11"/>
        <v>66.700000000000486</v>
      </c>
      <c r="L669">
        <v>50</v>
      </c>
    </row>
    <row r="670" spans="11:12" x14ac:dyDescent="0.35">
      <c r="K670">
        <f t="shared" si="11"/>
        <v>66.80000000000048</v>
      </c>
      <c r="L670">
        <v>50</v>
      </c>
    </row>
    <row r="671" spans="11:12" x14ac:dyDescent="0.35">
      <c r="K671">
        <f t="shared" si="11"/>
        <v>66.900000000000475</v>
      </c>
      <c r="L671">
        <v>50</v>
      </c>
    </row>
    <row r="672" spans="11:12" x14ac:dyDescent="0.35">
      <c r="K672">
        <f t="shared" si="11"/>
        <v>67.000000000000469</v>
      </c>
      <c r="L672">
        <v>50</v>
      </c>
    </row>
    <row r="673" spans="11:12" x14ac:dyDescent="0.35">
      <c r="K673">
        <f t="shared" si="11"/>
        <v>67.100000000000463</v>
      </c>
      <c r="L673">
        <v>50</v>
      </c>
    </row>
    <row r="674" spans="11:12" x14ac:dyDescent="0.35">
      <c r="K674">
        <f t="shared" si="11"/>
        <v>67.200000000000458</v>
      </c>
      <c r="L674">
        <v>50</v>
      </c>
    </row>
    <row r="675" spans="11:12" x14ac:dyDescent="0.35">
      <c r="K675">
        <f t="shared" si="11"/>
        <v>67.300000000000452</v>
      </c>
      <c r="L675">
        <v>50</v>
      </c>
    </row>
    <row r="676" spans="11:12" x14ac:dyDescent="0.35">
      <c r="K676">
        <f t="shared" si="11"/>
        <v>67.400000000000446</v>
      </c>
      <c r="L676">
        <v>50</v>
      </c>
    </row>
    <row r="677" spans="11:12" x14ac:dyDescent="0.35">
      <c r="K677">
        <f t="shared" si="11"/>
        <v>67.500000000000441</v>
      </c>
      <c r="L677">
        <v>50</v>
      </c>
    </row>
    <row r="678" spans="11:12" x14ac:dyDescent="0.35">
      <c r="K678">
        <f t="shared" si="11"/>
        <v>67.600000000000435</v>
      </c>
      <c r="L678">
        <v>50</v>
      </c>
    </row>
    <row r="679" spans="11:12" x14ac:dyDescent="0.35">
      <c r="K679">
        <f t="shared" si="11"/>
        <v>67.700000000000429</v>
      </c>
      <c r="L679">
        <v>50</v>
      </c>
    </row>
    <row r="680" spans="11:12" x14ac:dyDescent="0.35">
      <c r="K680">
        <f t="shared" si="11"/>
        <v>67.800000000000423</v>
      </c>
      <c r="L680">
        <v>50</v>
      </c>
    </row>
    <row r="681" spans="11:12" x14ac:dyDescent="0.35">
      <c r="K681">
        <f t="shared" si="11"/>
        <v>67.900000000000418</v>
      </c>
      <c r="L681">
        <v>50</v>
      </c>
    </row>
    <row r="682" spans="11:12" x14ac:dyDescent="0.35">
      <c r="K682">
        <f t="shared" si="11"/>
        <v>68.000000000000412</v>
      </c>
      <c r="L682">
        <v>50</v>
      </c>
    </row>
    <row r="683" spans="11:12" x14ac:dyDescent="0.35">
      <c r="K683">
        <f t="shared" si="11"/>
        <v>68.100000000000406</v>
      </c>
      <c r="L683">
        <v>50</v>
      </c>
    </row>
    <row r="684" spans="11:12" x14ac:dyDescent="0.35">
      <c r="K684">
        <f t="shared" si="11"/>
        <v>68.200000000000401</v>
      </c>
      <c r="L684">
        <v>50</v>
      </c>
    </row>
    <row r="685" spans="11:12" x14ac:dyDescent="0.35">
      <c r="K685">
        <f t="shared" si="11"/>
        <v>68.300000000000395</v>
      </c>
      <c r="L685">
        <v>50</v>
      </c>
    </row>
    <row r="686" spans="11:12" x14ac:dyDescent="0.35">
      <c r="K686">
        <f t="shared" si="11"/>
        <v>68.400000000000389</v>
      </c>
      <c r="L686">
        <v>50</v>
      </c>
    </row>
    <row r="687" spans="11:12" x14ac:dyDescent="0.35">
      <c r="K687">
        <f t="shared" si="11"/>
        <v>68.500000000000384</v>
      </c>
      <c r="L687">
        <v>50</v>
      </c>
    </row>
    <row r="688" spans="11:12" x14ac:dyDescent="0.35">
      <c r="K688">
        <f t="shared" si="11"/>
        <v>68.600000000000378</v>
      </c>
      <c r="L688">
        <v>50</v>
      </c>
    </row>
    <row r="689" spans="11:12" x14ac:dyDescent="0.35">
      <c r="K689">
        <f t="shared" si="11"/>
        <v>68.700000000000372</v>
      </c>
      <c r="L689">
        <v>50</v>
      </c>
    </row>
    <row r="690" spans="11:12" x14ac:dyDescent="0.35">
      <c r="K690">
        <f t="shared" si="11"/>
        <v>68.800000000000367</v>
      </c>
      <c r="L690">
        <v>50</v>
      </c>
    </row>
    <row r="691" spans="11:12" x14ac:dyDescent="0.35">
      <c r="K691">
        <f t="shared" si="11"/>
        <v>68.900000000000361</v>
      </c>
      <c r="L691">
        <v>50</v>
      </c>
    </row>
    <row r="692" spans="11:12" x14ac:dyDescent="0.35">
      <c r="K692">
        <f t="shared" si="11"/>
        <v>69.000000000000355</v>
      </c>
      <c r="L692">
        <v>50</v>
      </c>
    </row>
    <row r="693" spans="11:12" x14ac:dyDescent="0.35">
      <c r="K693">
        <f t="shared" si="11"/>
        <v>69.10000000000035</v>
      </c>
      <c r="L693">
        <v>50</v>
      </c>
    </row>
    <row r="694" spans="11:12" x14ac:dyDescent="0.35">
      <c r="K694">
        <f t="shared" si="11"/>
        <v>69.200000000000344</v>
      </c>
      <c r="L694">
        <v>50</v>
      </c>
    </row>
    <row r="695" spans="11:12" x14ac:dyDescent="0.35">
      <c r="K695">
        <f t="shared" si="11"/>
        <v>69.300000000000338</v>
      </c>
      <c r="L695">
        <v>50</v>
      </c>
    </row>
    <row r="696" spans="11:12" x14ac:dyDescent="0.35">
      <c r="K696">
        <f t="shared" si="11"/>
        <v>69.400000000000333</v>
      </c>
      <c r="L696">
        <v>50</v>
      </c>
    </row>
    <row r="697" spans="11:12" x14ac:dyDescent="0.35">
      <c r="K697">
        <f t="shared" si="11"/>
        <v>69.500000000000327</v>
      </c>
      <c r="L697">
        <v>50</v>
      </c>
    </row>
    <row r="698" spans="11:12" x14ac:dyDescent="0.35">
      <c r="K698">
        <f t="shared" si="11"/>
        <v>69.600000000000321</v>
      </c>
      <c r="L698">
        <v>50</v>
      </c>
    </row>
    <row r="699" spans="11:12" x14ac:dyDescent="0.35">
      <c r="K699">
        <f t="shared" si="11"/>
        <v>69.700000000000315</v>
      </c>
      <c r="L699">
        <v>50</v>
      </c>
    </row>
    <row r="700" spans="11:12" x14ac:dyDescent="0.35">
      <c r="K700">
        <f t="shared" si="11"/>
        <v>69.80000000000031</v>
      </c>
      <c r="L700">
        <v>50</v>
      </c>
    </row>
    <row r="701" spans="11:12" x14ac:dyDescent="0.35">
      <c r="K701">
        <f t="shared" si="11"/>
        <v>69.900000000000304</v>
      </c>
      <c r="L701">
        <v>50</v>
      </c>
    </row>
    <row r="702" spans="11:12" x14ac:dyDescent="0.35">
      <c r="K702">
        <f t="shared" si="11"/>
        <v>70.000000000000298</v>
      </c>
      <c r="L702">
        <v>50</v>
      </c>
    </row>
    <row r="703" spans="11:12" x14ac:dyDescent="0.35">
      <c r="K703">
        <f t="shared" si="11"/>
        <v>70.100000000000293</v>
      </c>
      <c r="L703">
        <v>50</v>
      </c>
    </row>
    <row r="704" spans="11:12" x14ac:dyDescent="0.35">
      <c r="K704">
        <f>+K703+0.1</f>
        <v>70.200000000000287</v>
      </c>
      <c r="L704">
        <v>50</v>
      </c>
    </row>
    <row r="705" spans="11:12" x14ac:dyDescent="0.35">
      <c r="K705">
        <f t="shared" ref="K705:K768" si="12">+K704+0.1</f>
        <v>70.300000000000281</v>
      </c>
      <c r="L705">
        <v>50</v>
      </c>
    </row>
    <row r="706" spans="11:12" x14ac:dyDescent="0.35">
      <c r="K706">
        <f t="shared" si="12"/>
        <v>70.400000000000276</v>
      </c>
      <c r="L706">
        <v>50</v>
      </c>
    </row>
    <row r="707" spans="11:12" x14ac:dyDescent="0.35">
      <c r="K707">
        <f t="shared" si="12"/>
        <v>70.50000000000027</v>
      </c>
      <c r="L707">
        <v>50</v>
      </c>
    </row>
    <row r="708" spans="11:12" x14ac:dyDescent="0.35">
      <c r="K708">
        <f t="shared" si="12"/>
        <v>70.600000000000264</v>
      </c>
      <c r="L708">
        <v>50</v>
      </c>
    </row>
    <row r="709" spans="11:12" x14ac:dyDescent="0.35">
      <c r="K709">
        <f t="shared" si="12"/>
        <v>70.700000000000259</v>
      </c>
      <c r="L709">
        <v>50</v>
      </c>
    </row>
    <row r="710" spans="11:12" x14ac:dyDescent="0.35">
      <c r="K710">
        <f t="shared" si="12"/>
        <v>70.800000000000253</v>
      </c>
      <c r="L710">
        <v>50</v>
      </c>
    </row>
    <row r="711" spans="11:12" x14ac:dyDescent="0.35">
      <c r="K711">
        <f t="shared" si="12"/>
        <v>70.900000000000247</v>
      </c>
      <c r="L711">
        <v>50</v>
      </c>
    </row>
    <row r="712" spans="11:12" x14ac:dyDescent="0.35">
      <c r="K712">
        <f t="shared" si="12"/>
        <v>71.000000000000242</v>
      </c>
      <c r="L712">
        <v>50</v>
      </c>
    </row>
    <row r="713" spans="11:12" x14ac:dyDescent="0.35">
      <c r="K713">
        <f t="shared" si="12"/>
        <v>71.100000000000236</v>
      </c>
      <c r="L713">
        <v>50</v>
      </c>
    </row>
    <row r="714" spans="11:12" x14ac:dyDescent="0.35">
      <c r="K714">
        <f t="shared" si="12"/>
        <v>71.20000000000023</v>
      </c>
      <c r="L714">
        <v>50</v>
      </c>
    </row>
    <row r="715" spans="11:12" x14ac:dyDescent="0.35">
      <c r="K715">
        <f t="shared" si="12"/>
        <v>71.300000000000225</v>
      </c>
      <c r="L715">
        <v>50</v>
      </c>
    </row>
    <row r="716" spans="11:12" x14ac:dyDescent="0.35">
      <c r="K716">
        <f t="shared" si="12"/>
        <v>71.400000000000219</v>
      </c>
      <c r="L716">
        <v>50</v>
      </c>
    </row>
    <row r="717" spans="11:12" x14ac:dyDescent="0.35">
      <c r="K717">
        <f t="shared" si="12"/>
        <v>71.500000000000213</v>
      </c>
      <c r="L717">
        <v>50</v>
      </c>
    </row>
    <row r="718" spans="11:12" x14ac:dyDescent="0.35">
      <c r="K718">
        <f t="shared" si="12"/>
        <v>71.600000000000207</v>
      </c>
      <c r="L718">
        <v>50</v>
      </c>
    </row>
    <row r="719" spans="11:12" x14ac:dyDescent="0.35">
      <c r="K719">
        <f t="shared" si="12"/>
        <v>71.700000000000202</v>
      </c>
      <c r="L719">
        <v>50</v>
      </c>
    </row>
    <row r="720" spans="11:12" x14ac:dyDescent="0.35">
      <c r="K720">
        <f t="shared" si="12"/>
        <v>71.800000000000196</v>
      </c>
      <c r="L720">
        <v>50</v>
      </c>
    </row>
    <row r="721" spans="11:12" x14ac:dyDescent="0.35">
      <c r="K721">
        <f t="shared" si="12"/>
        <v>71.90000000000019</v>
      </c>
      <c r="L721">
        <v>50</v>
      </c>
    </row>
    <row r="722" spans="11:12" x14ac:dyDescent="0.35">
      <c r="K722">
        <f t="shared" si="12"/>
        <v>72.000000000000185</v>
      </c>
      <c r="L722">
        <v>50</v>
      </c>
    </row>
    <row r="723" spans="11:12" x14ac:dyDescent="0.35">
      <c r="K723">
        <f t="shared" si="12"/>
        <v>72.100000000000179</v>
      </c>
      <c r="L723">
        <v>50</v>
      </c>
    </row>
    <row r="724" spans="11:12" x14ac:dyDescent="0.35">
      <c r="K724">
        <f t="shared" si="12"/>
        <v>72.200000000000173</v>
      </c>
      <c r="L724">
        <v>50</v>
      </c>
    </row>
    <row r="725" spans="11:12" x14ac:dyDescent="0.35">
      <c r="K725">
        <f t="shared" si="12"/>
        <v>72.300000000000168</v>
      </c>
      <c r="L725">
        <v>50</v>
      </c>
    </row>
    <row r="726" spans="11:12" x14ac:dyDescent="0.35">
      <c r="K726">
        <f t="shared" si="12"/>
        <v>72.400000000000162</v>
      </c>
      <c r="L726">
        <v>50</v>
      </c>
    </row>
    <row r="727" spans="11:12" x14ac:dyDescent="0.35">
      <c r="K727">
        <f t="shared" si="12"/>
        <v>72.500000000000156</v>
      </c>
      <c r="L727">
        <v>50</v>
      </c>
    </row>
    <row r="728" spans="11:12" x14ac:dyDescent="0.35">
      <c r="K728">
        <f t="shared" si="12"/>
        <v>72.600000000000151</v>
      </c>
      <c r="L728">
        <v>50</v>
      </c>
    </row>
    <row r="729" spans="11:12" x14ac:dyDescent="0.35">
      <c r="K729">
        <f t="shared" si="12"/>
        <v>72.700000000000145</v>
      </c>
      <c r="L729">
        <v>50</v>
      </c>
    </row>
    <row r="730" spans="11:12" x14ac:dyDescent="0.35">
      <c r="K730">
        <f t="shared" si="12"/>
        <v>72.800000000000139</v>
      </c>
      <c r="L730">
        <v>50</v>
      </c>
    </row>
    <row r="731" spans="11:12" x14ac:dyDescent="0.35">
      <c r="K731">
        <f t="shared" si="12"/>
        <v>72.900000000000134</v>
      </c>
      <c r="L731">
        <v>50</v>
      </c>
    </row>
    <row r="732" spans="11:12" x14ac:dyDescent="0.35">
      <c r="K732">
        <f t="shared" si="12"/>
        <v>73.000000000000128</v>
      </c>
      <c r="L732">
        <v>50</v>
      </c>
    </row>
    <row r="733" spans="11:12" x14ac:dyDescent="0.35">
      <c r="K733">
        <f t="shared" si="12"/>
        <v>73.100000000000122</v>
      </c>
      <c r="L733">
        <v>50</v>
      </c>
    </row>
    <row r="734" spans="11:12" x14ac:dyDescent="0.35">
      <c r="K734">
        <f t="shared" si="12"/>
        <v>73.200000000000117</v>
      </c>
      <c r="L734">
        <v>50</v>
      </c>
    </row>
    <row r="735" spans="11:12" x14ac:dyDescent="0.35">
      <c r="K735">
        <f t="shared" si="12"/>
        <v>73.300000000000111</v>
      </c>
      <c r="L735">
        <v>50</v>
      </c>
    </row>
    <row r="736" spans="11:12" x14ac:dyDescent="0.35">
      <c r="K736">
        <f t="shared" si="12"/>
        <v>73.400000000000105</v>
      </c>
      <c r="L736">
        <v>50</v>
      </c>
    </row>
    <row r="737" spans="11:12" x14ac:dyDescent="0.35">
      <c r="K737">
        <f t="shared" si="12"/>
        <v>73.500000000000099</v>
      </c>
      <c r="L737">
        <v>50</v>
      </c>
    </row>
    <row r="738" spans="11:12" x14ac:dyDescent="0.35">
      <c r="K738">
        <f t="shared" si="12"/>
        <v>73.600000000000094</v>
      </c>
      <c r="L738">
        <v>50</v>
      </c>
    </row>
    <row r="739" spans="11:12" x14ac:dyDescent="0.35">
      <c r="K739">
        <f t="shared" si="12"/>
        <v>73.700000000000088</v>
      </c>
      <c r="L739">
        <v>50</v>
      </c>
    </row>
    <row r="740" spans="11:12" x14ac:dyDescent="0.35">
      <c r="K740">
        <f t="shared" si="12"/>
        <v>73.800000000000082</v>
      </c>
      <c r="L740">
        <v>50</v>
      </c>
    </row>
    <row r="741" spans="11:12" x14ac:dyDescent="0.35">
      <c r="K741">
        <f t="shared" si="12"/>
        <v>73.900000000000077</v>
      </c>
      <c r="L741">
        <v>50</v>
      </c>
    </row>
    <row r="742" spans="11:12" x14ac:dyDescent="0.35">
      <c r="K742">
        <f t="shared" si="12"/>
        <v>74.000000000000071</v>
      </c>
      <c r="L742">
        <v>50</v>
      </c>
    </row>
    <row r="743" spans="11:12" x14ac:dyDescent="0.35">
      <c r="K743">
        <f t="shared" si="12"/>
        <v>74.100000000000065</v>
      </c>
      <c r="L743">
        <v>50</v>
      </c>
    </row>
    <row r="744" spans="11:12" x14ac:dyDescent="0.35">
      <c r="K744">
        <f t="shared" si="12"/>
        <v>74.20000000000006</v>
      </c>
      <c r="L744">
        <v>50</v>
      </c>
    </row>
    <row r="745" spans="11:12" x14ac:dyDescent="0.35">
      <c r="K745">
        <f t="shared" si="12"/>
        <v>74.300000000000054</v>
      </c>
      <c r="L745">
        <v>50</v>
      </c>
    </row>
    <row r="746" spans="11:12" x14ac:dyDescent="0.35">
      <c r="K746">
        <f t="shared" si="12"/>
        <v>74.400000000000048</v>
      </c>
      <c r="L746">
        <v>50</v>
      </c>
    </row>
    <row r="747" spans="11:12" x14ac:dyDescent="0.35">
      <c r="K747">
        <f t="shared" si="12"/>
        <v>74.500000000000043</v>
      </c>
      <c r="L747">
        <v>50</v>
      </c>
    </row>
    <row r="748" spans="11:12" x14ac:dyDescent="0.35">
      <c r="K748">
        <f t="shared" si="12"/>
        <v>74.600000000000037</v>
      </c>
      <c r="L748">
        <v>50</v>
      </c>
    </row>
    <row r="749" spans="11:12" x14ac:dyDescent="0.35">
      <c r="K749">
        <f t="shared" si="12"/>
        <v>74.700000000000031</v>
      </c>
      <c r="L749">
        <v>50</v>
      </c>
    </row>
    <row r="750" spans="11:12" x14ac:dyDescent="0.35">
      <c r="K750">
        <f t="shared" si="12"/>
        <v>74.800000000000026</v>
      </c>
      <c r="L750">
        <v>50</v>
      </c>
    </row>
    <row r="751" spans="11:12" x14ac:dyDescent="0.35">
      <c r="K751">
        <f t="shared" si="12"/>
        <v>74.90000000000002</v>
      </c>
      <c r="L751">
        <v>50</v>
      </c>
    </row>
    <row r="752" spans="11:12" x14ac:dyDescent="0.35">
      <c r="K752">
        <f t="shared" si="12"/>
        <v>75.000000000000014</v>
      </c>
      <c r="L752">
        <v>50</v>
      </c>
    </row>
    <row r="753" spans="11:12" x14ac:dyDescent="0.35">
      <c r="K753">
        <f t="shared" si="12"/>
        <v>75.100000000000009</v>
      </c>
      <c r="L753">
        <v>50</v>
      </c>
    </row>
    <row r="754" spans="11:12" x14ac:dyDescent="0.35">
      <c r="K754">
        <f t="shared" si="12"/>
        <v>75.2</v>
      </c>
      <c r="L754">
        <v>50</v>
      </c>
    </row>
    <row r="755" spans="11:12" x14ac:dyDescent="0.35">
      <c r="K755">
        <f t="shared" si="12"/>
        <v>75.3</v>
      </c>
      <c r="L755">
        <v>50</v>
      </c>
    </row>
    <row r="756" spans="11:12" x14ac:dyDescent="0.35">
      <c r="K756">
        <f t="shared" si="12"/>
        <v>75.399999999999991</v>
      </c>
      <c r="L756">
        <v>50</v>
      </c>
    </row>
    <row r="757" spans="11:12" x14ac:dyDescent="0.35">
      <c r="K757">
        <f t="shared" si="12"/>
        <v>75.499999999999986</v>
      </c>
      <c r="L757">
        <v>50</v>
      </c>
    </row>
    <row r="758" spans="11:12" x14ac:dyDescent="0.35">
      <c r="K758">
        <f t="shared" si="12"/>
        <v>75.59999999999998</v>
      </c>
      <c r="L758">
        <v>50</v>
      </c>
    </row>
    <row r="759" spans="11:12" x14ac:dyDescent="0.35">
      <c r="K759">
        <f t="shared" si="12"/>
        <v>75.699999999999974</v>
      </c>
      <c r="L759">
        <v>50</v>
      </c>
    </row>
    <row r="760" spans="11:12" x14ac:dyDescent="0.35">
      <c r="K760">
        <f t="shared" si="12"/>
        <v>75.799999999999969</v>
      </c>
      <c r="L760">
        <v>50</v>
      </c>
    </row>
    <row r="761" spans="11:12" x14ac:dyDescent="0.35">
      <c r="K761">
        <f t="shared" si="12"/>
        <v>75.899999999999963</v>
      </c>
      <c r="L761">
        <v>50</v>
      </c>
    </row>
    <row r="762" spans="11:12" x14ac:dyDescent="0.35">
      <c r="K762">
        <f t="shared" si="12"/>
        <v>75.999999999999957</v>
      </c>
      <c r="L762">
        <v>50</v>
      </c>
    </row>
    <row r="763" spans="11:12" x14ac:dyDescent="0.35">
      <c r="K763">
        <f t="shared" si="12"/>
        <v>76.099999999999952</v>
      </c>
      <c r="L763">
        <v>50</v>
      </c>
    </row>
    <row r="764" spans="11:12" x14ac:dyDescent="0.35">
      <c r="K764">
        <f t="shared" si="12"/>
        <v>76.199999999999946</v>
      </c>
      <c r="L764">
        <v>50</v>
      </c>
    </row>
    <row r="765" spans="11:12" x14ac:dyDescent="0.35">
      <c r="K765">
        <f t="shared" si="12"/>
        <v>76.29999999999994</v>
      </c>
      <c r="L765">
        <v>50</v>
      </c>
    </row>
    <row r="766" spans="11:12" x14ac:dyDescent="0.35">
      <c r="K766">
        <f t="shared" si="12"/>
        <v>76.399999999999935</v>
      </c>
      <c r="L766">
        <v>50</v>
      </c>
    </row>
    <row r="767" spans="11:12" x14ac:dyDescent="0.35">
      <c r="K767">
        <f t="shared" si="12"/>
        <v>76.499999999999929</v>
      </c>
      <c r="L767">
        <v>50</v>
      </c>
    </row>
    <row r="768" spans="11:12" x14ac:dyDescent="0.35">
      <c r="K768">
        <f t="shared" si="12"/>
        <v>76.599999999999923</v>
      </c>
      <c r="L768">
        <v>50</v>
      </c>
    </row>
    <row r="769" spans="11:12" x14ac:dyDescent="0.35">
      <c r="K769">
        <f t="shared" ref="K769:K832" si="13">+K768+0.1</f>
        <v>76.699999999999918</v>
      </c>
      <c r="L769">
        <v>50</v>
      </c>
    </row>
    <row r="770" spans="11:12" x14ac:dyDescent="0.35">
      <c r="K770">
        <f t="shared" si="13"/>
        <v>76.799999999999912</v>
      </c>
      <c r="L770">
        <v>50</v>
      </c>
    </row>
    <row r="771" spans="11:12" x14ac:dyDescent="0.35">
      <c r="K771">
        <f t="shared" si="13"/>
        <v>76.899999999999906</v>
      </c>
      <c r="L771">
        <v>50</v>
      </c>
    </row>
    <row r="772" spans="11:12" x14ac:dyDescent="0.35">
      <c r="K772">
        <f t="shared" si="13"/>
        <v>76.999999999999901</v>
      </c>
      <c r="L772">
        <v>50</v>
      </c>
    </row>
    <row r="773" spans="11:12" x14ac:dyDescent="0.35">
      <c r="K773">
        <f t="shared" si="13"/>
        <v>77.099999999999895</v>
      </c>
      <c r="L773">
        <v>50</v>
      </c>
    </row>
    <row r="774" spans="11:12" x14ac:dyDescent="0.35">
      <c r="K774">
        <f t="shared" si="13"/>
        <v>77.199999999999889</v>
      </c>
      <c r="L774">
        <v>50</v>
      </c>
    </row>
    <row r="775" spans="11:12" x14ac:dyDescent="0.35">
      <c r="K775">
        <f t="shared" si="13"/>
        <v>77.299999999999883</v>
      </c>
      <c r="L775">
        <v>50</v>
      </c>
    </row>
    <row r="776" spans="11:12" x14ac:dyDescent="0.35">
      <c r="K776">
        <f t="shared" si="13"/>
        <v>77.399999999999878</v>
      </c>
      <c r="L776">
        <v>50</v>
      </c>
    </row>
    <row r="777" spans="11:12" x14ac:dyDescent="0.35">
      <c r="K777">
        <f t="shared" si="13"/>
        <v>77.499999999999872</v>
      </c>
      <c r="L777">
        <v>50</v>
      </c>
    </row>
    <row r="778" spans="11:12" x14ac:dyDescent="0.35">
      <c r="K778">
        <f t="shared" si="13"/>
        <v>77.599999999999866</v>
      </c>
      <c r="L778">
        <v>50</v>
      </c>
    </row>
    <row r="779" spans="11:12" x14ac:dyDescent="0.35">
      <c r="K779">
        <f t="shared" si="13"/>
        <v>77.699999999999861</v>
      </c>
      <c r="L779">
        <v>50</v>
      </c>
    </row>
    <row r="780" spans="11:12" x14ac:dyDescent="0.35">
      <c r="K780">
        <f t="shared" si="13"/>
        <v>77.799999999999855</v>
      </c>
      <c r="L780">
        <v>50</v>
      </c>
    </row>
    <row r="781" spans="11:12" x14ac:dyDescent="0.35">
      <c r="K781">
        <f t="shared" si="13"/>
        <v>77.899999999999849</v>
      </c>
      <c r="L781">
        <v>50</v>
      </c>
    </row>
    <row r="782" spans="11:12" x14ac:dyDescent="0.35">
      <c r="K782">
        <f t="shared" si="13"/>
        <v>77.999999999999844</v>
      </c>
      <c r="L782">
        <v>50</v>
      </c>
    </row>
    <row r="783" spans="11:12" x14ac:dyDescent="0.35">
      <c r="K783">
        <f t="shared" si="13"/>
        <v>78.099999999999838</v>
      </c>
      <c r="L783">
        <v>50</v>
      </c>
    </row>
    <row r="784" spans="11:12" x14ac:dyDescent="0.35">
      <c r="K784">
        <f t="shared" si="13"/>
        <v>78.199999999999832</v>
      </c>
      <c r="L784">
        <v>50</v>
      </c>
    </row>
    <row r="785" spans="11:12" x14ac:dyDescent="0.35">
      <c r="K785">
        <f t="shared" si="13"/>
        <v>78.299999999999827</v>
      </c>
      <c r="L785">
        <v>50</v>
      </c>
    </row>
    <row r="786" spans="11:12" x14ac:dyDescent="0.35">
      <c r="K786">
        <f t="shared" si="13"/>
        <v>78.399999999999821</v>
      </c>
      <c r="L786">
        <v>50</v>
      </c>
    </row>
    <row r="787" spans="11:12" x14ac:dyDescent="0.35">
      <c r="K787">
        <f t="shared" si="13"/>
        <v>78.499999999999815</v>
      </c>
      <c r="L787">
        <v>50</v>
      </c>
    </row>
    <row r="788" spans="11:12" x14ac:dyDescent="0.35">
      <c r="K788">
        <f t="shared" si="13"/>
        <v>78.59999999999981</v>
      </c>
      <c r="L788">
        <v>50</v>
      </c>
    </row>
    <row r="789" spans="11:12" x14ac:dyDescent="0.35">
      <c r="K789">
        <f t="shared" si="13"/>
        <v>78.699999999999804</v>
      </c>
      <c r="L789">
        <v>50</v>
      </c>
    </row>
    <row r="790" spans="11:12" x14ac:dyDescent="0.35">
      <c r="K790">
        <f t="shared" si="13"/>
        <v>78.799999999999798</v>
      </c>
      <c r="L790">
        <v>50</v>
      </c>
    </row>
    <row r="791" spans="11:12" x14ac:dyDescent="0.35">
      <c r="K791">
        <f t="shared" si="13"/>
        <v>78.899999999999793</v>
      </c>
      <c r="L791">
        <v>50</v>
      </c>
    </row>
    <row r="792" spans="11:12" x14ac:dyDescent="0.35">
      <c r="K792">
        <f t="shared" si="13"/>
        <v>78.999999999999787</v>
      </c>
      <c r="L792">
        <v>50</v>
      </c>
    </row>
    <row r="793" spans="11:12" x14ac:dyDescent="0.35">
      <c r="K793">
        <f t="shared" si="13"/>
        <v>79.099999999999781</v>
      </c>
      <c r="L793">
        <v>50</v>
      </c>
    </row>
    <row r="794" spans="11:12" x14ac:dyDescent="0.35">
      <c r="K794">
        <f t="shared" si="13"/>
        <v>79.199999999999775</v>
      </c>
      <c r="L794">
        <v>50</v>
      </c>
    </row>
    <row r="795" spans="11:12" x14ac:dyDescent="0.35">
      <c r="K795">
        <f t="shared" si="13"/>
        <v>79.29999999999977</v>
      </c>
      <c r="L795">
        <v>50</v>
      </c>
    </row>
    <row r="796" spans="11:12" x14ac:dyDescent="0.35">
      <c r="K796">
        <f t="shared" si="13"/>
        <v>79.399999999999764</v>
      </c>
      <c r="L796">
        <v>50</v>
      </c>
    </row>
    <row r="797" spans="11:12" x14ac:dyDescent="0.35">
      <c r="K797">
        <f t="shared" si="13"/>
        <v>79.499999999999758</v>
      </c>
      <c r="L797">
        <v>50</v>
      </c>
    </row>
    <row r="798" spans="11:12" x14ac:dyDescent="0.35">
      <c r="K798">
        <f t="shared" si="13"/>
        <v>79.599999999999753</v>
      </c>
      <c r="L798">
        <v>50</v>
      </c>
    </row>
    <row r="799" spans="11:12" x14ac:dyDescent="0.35">
      <c r="K799">
        <f t="shared" si="13"/>
        <v>79.699999999999747</v>
      </c>
      <c r="L799">
        <v>50</v>
      </c>
    </row>
    <row r="800" spans="11:12" x14ac:dyDescent="0.35">
      <c r="K800">
        <f t="shared" si="13"/>
        <v>79.799999999999741</v>
      </c>
      <c r="L800">
        <v>50</v>
      </c>
    </row>
    <row r="801" spans="11:12" x14ac:dyDescent="0.35">
      <c r="K801">
        <f t="shared" si="13"/>
        <v>79.899999999999736</v>
      </c>
      <c r="L801">
        <v>50</v>
      </c>
    </row>
    <row r="802" spans="11:12" x14ac:dyDescent="0.35">
      <c r="K802">
        <f t="shared" si="13"/>
        <v>79.99999999999973</v>
      </c>
      <c r="L802">
        <v>50</v>
      </c>
    </row>
    <row r="803" spans="11:12" x14ac:dyDescent="0.35">
      <c r="K803">
        <f t="shared" si="13"/>
        <v>80.099999999999724</v>
      </c>
      <c r="L803">
        <v>50</v>
      </c>
    </row>
    <row r="804" spans="11:12" x14ac:dyDescent="0.35">
      <c r="K804">
        <f t="shared" si="13"/>
        <v>80.199999999999719</v>
      </c>
      <c r="L804">
        <v>50</v>
      </c>
    </row>
    <row r="805" spans="11:12" x14ac:dyDescent="0.35">
      <c r="K805">
        <f t="shared" si="13"/>
        <v>80.299999999999713</v>
      </c>
      <c r="L805">
        <v>50</v>
      </c>
    </row>
    <row r="806" spans="11:12" x14ac:dyDescent="0.35">
      <c r="K806">
        <f t="shared" si="13"/>
        <v>80.399999999999707</v>
      </c>
      <c r="L806">
        <v>50</v>
      </c>
    </row>
    <row r="807" spans="11:12" x14ac:dyDescent="0.35">
      <c r="K807">
        <f t="shared" si="13"/>
        <v>80.499999999999702</v>
      </c>
      <c r="L807">
        <v>50</v>
      </c>
    </row>
    <row r="808" spans="11:12" x14ac:dyDescent="0.35">
      <c r="K808">
        <f t="shared" si="13"/>
        <v>80.599999999999696</v>
      </c>
      <c r="L808">
        <v>50</v>
      </c>
    </row>
    <row r="809" spans="11:12" x14ac:dyDescent="0.35">
      <c r="K809">
        <f t="shared" si="13"/>
        <v>80.69999999999969</v>
      </c>
      <c r="L809">
        <v>50</v>
      </c>
    </row>
    <row r="810" spans="11:12" x14ac:dyDescent="0.35">
      <c r="K810">
        <f t="shared" si="13"/>
        <v>80.799999999999685</v>
      </c>
      <c r="L810">
        <v>50</v>
      </c>
    </row>
    <row r="811" spans="11:12" x14ac:dyDescent="0.35">
      <c r="K811">
        <f t="shared" si="13"/>
        <v>80.899999999999679</v>
      </c>
      <c r="L811">
        <v>50</v>
      </c>
    </row>
    <row r="812" spans="11:12" x14ac:dyDescent="0.35">
      <c r="K812">
        <f t="shared" si="13"/>
        <v>80.999999999999673</v>
      </c>
      <c r="L812">
        <v>50</v>
      </c>
    </row>
    <row r="813" spans="11:12" x14ac:dyDescent="0.35">
      <c r="K813">
        <f t="shared" si="13"/>
        <v>81.099999999999667</v>
      </c>
      <c r="L813">
        <v>50</v>
      </c>
    </row>
    <row r="814" spans="11:12" x14ac:dyDescent="0.35">
      <c r="K814">
        <f t="shared" si="13"/>
        <v>81.199999999999662</v>
      </c>
      <c r="L814">
        <v>50</v>
      </c>
    </row>
    <row r="815" spans="11:12" x14ac:dyDescent="0.35">
      <c r="K815">
        <f t="shared" si="13"/>
        <v>81.299999999999656</v>
      </c>
      <c r="L815">
        <v>50</v>
      </c>
    </row>
    <row r="816" spans="11:12" x14ac:dyDescent="0.35">
      <c r="K816">
        <f t="shared" si="13"/>
        <v>81.39999999999965</v>
      </c>
      <c r="L816">
        <v>50</v>
      </c>
    </row>
    <row r="817" spans="11:12" x14ac:dyDescent="0.35">
      <c r="K817">
        <f t="shared" si="13"/>
        <v>81.499999999999645</v>
      </c>
      <c r="L817">
        <v>50</v>
      </c>
    </row>
    <row r="818" spans="11:12" x14ac:dyDescent="0.35">
      <c r="K818">
        <f t="shared" si="13"/>
        <v>81.599999999999639</v>
      </c>
      <c r="L818">
        <v>50</v>
      </c>
    </row>
    <row r="819" spans="11:12" x14ac:dyDescent="0.35">
      <c r="K819">
        <f t="shared" si="13"/>
        <v>81.699999999999633</v>
      </c>
      <c r="L819">
        <v>50</v>
      </c>
    </row>
    <row r="820" spans="11:12" x14ac:dyDescent="0.35">
      <c r="K820">
        <f t="shared" si="13"/>
        <v>81.799999999999628</v>
      </c>
      <c r="L820">
        <v>50</v>
      </c>
    </row>
    <row r="821" spans="11:12" x14ac:dyDescent="0.35">
      <c r="K821">
        <f t="shared" si="13"/>
        <v>81.899999999999622</v>
      </c>
      <c r="L821">
        <v>50</v>
      </c>
    </row>
    <row r="822" spans="11:12" x14ac:dyDescent="0.35">
      <c r="K822">
        <f t="shared" si="13"/>
        <v>81.999999999999616</v>
      </c>
      <c r="L822">
        <v>50</v>
      </c>
    </row>
    <row r="823" spans="11:12" x14ac:dyDescent="0.35">
      <c r="K823">
        <f t="shared" si="13"/>
        <v>82.099999999999611</v>
      </c>
      <c r="L823">
        <v>50</v>
      </c>
    </row>
    <row r="824" spans="11:12" x14ac:dyDescent="0.35">
      <c r="K824">
        <f t="shared" si="13"/>
        <v>82.199999999999605</v>
      </c>
      <c r="L824">
        <v>50</v>
      </c>
    </row>
    <row r="825" spans="11:12" x14ac:dyDescent="0.35">
      <c r="K825">
        <f t="shared" si="13"/>
        <v>82.299999999999599</v>
      </c>
      <c r="L825">
        <v>50</v>
      </c>
    </row>
    <row r="826" spans="11:12" x14ac:dyDescent="0.35">
      <c r="K826">
        <f t="shared" si="13"/>
        <v>82.399999999999594</v>
      </c>
      <c r="L826">
        <v>50</v>
      </c>
    </row>
    <row r="827" spans="11:12" x14ac:dyDescent="0.35">
      <c r="K827">
        <f t="shared" si="13"/>
        <v>82.499999999999588</v>
      </c>
      <c r="L827">
        <v>50</v>
      </c>
    </row>
    <row r="828" spans="11:12" x14ac:dyDescent="0.35">
      <c r="K828">
        <f t="shared" si="13"/>
        <v>82.599999999999582</v>
      </c>
      <c r="L828">
        <v>50</v>
      </c>
    </row>
    <row r="829" spans="11:12" x14ac:dyDescent="0.35">
      <c r="K829">
        <f t="shared" si="13"/>
        <v>82.699999999999577</v>
      </c>
      <c r="L829">
        <v>50</v>
      </c>
    </row>
    <row r="830" spans="11:12" x14ac:dyDescent="0.35">
      <c r="K830">
        <f t="shared" si="13"/>
        <v>82.799999999999571</v>
      </c>
      <c r="L830">
        <v>50</v>
      </c>
    </row>
    <row r="831" spans="11:12" x14ac:dyDescent="0.35">
      <c r="K831">
        <f t="shared" si="13"/>
        <v>82.899999999999565</v>
      </c>
      <c r="L831">
        <v>50</v>
      </c>
    </row>
    <row r="832" spans="11:12" x14ac:dyDescent="0.35">
      <c r="K832">
        <f t="shared" si="13"/>
        <v>82.999999999999559</v>
      </c>
      <c r="L832">
        <v>50</v>
      </c>
    </row>
    <row r="833" spans="11:12" x14ac:dyDescent="0.35">
      <c r="K833">
        <f t="shared" ref="K833:K855" si="14">+K832+0.1</f>
        <v>83.099999999999554</v>
      </c>
      <c r="L833">
        <v>50</v>
      </c>
    </row>
    <row r="834" spans="11:12" x14ac:dyDescent="0.35">
      <c r="K834">
        <f t="shared" si="14"/>
        <v>83.199999999999548</v>
      </c>
      <c r="L834">
        <v>50</v>
      </c>
    </row>
    <row r="835" spans="11:12" x14ac:dyDescent="0.35">
      <c r="K835">
        <f t="shared" si="14"/>
        <v>83.299999999999542</v>
      </c>
      <c r="L835">
        <v>50</v>
      </c>
    </row>
    <row r="836" spans="11:12" x14ac:dyDescent="0.35">
      <c r="K836">
        <f t="shared" si="14"/>
        <v>83.399999999999537</v>
      </c>
      <c r="L836">
        <v>50</v>
      </c>
    </row>
    <row r="837" spans="11:12" x14ac:dyDescent="0.35">
      <c r="K837">
        <f t="shared" si="14"/>
        <v>83.499999999999531</v>
      </c>
      <c r="L837">
        <v>50</v>
      </c>
    </row>
    <row r="838" spans="11:12" x14ac:dyDescent="0.35">
      <c r="K838">
        <f t="shared" si="14"/>
        <v>83.599999999999525</v>
      </c>
      <c r="L838">
        <v>50</v>
      </c>
    </row>
    <row r="839" spans="11:12" x14ac:dyDescent="0.35">
      <c r="K839">
        <f t="shared" si="14"/>
        <v>83.69999999999952</v>
      </c>
      <c r="L839">
        <v>50</v>
      </c>
    </row>
    <row r="840" spans="11:12" x14ac:dyDescent="0.35">
      <c r="K840">
        <f t="shared" si="14"/>
        <v>83.799999999999514</v>
      </c>
      <c r="L840">
        <v>50</v>
      </c>
    </row>
    <row r="841" spans="11:12" x14ac:dyDescent="0.35">
      <c r="K841">
        <f t="shared" si="14"/>
        <v>83.899999999999508</v>
      </c>
      <c r="L841">
        <v>50</v>
      </c>
    </row>
    <row r="842" spans="11:12" x14ac:dyDescent="0.35">
      <c r="K842">
        <f t="shared" si="14"/>
        <v>83.999999999999503</v>
      </c>
      <c r="L842">
        <v>50</v>
      </c>
    </row>
    <row r="843" spans="11:12" x14ac:dyDescent="0.35">
      <c r="K843">
        <f t="shared" si="14"/>
        <v>84.099999999999497</v>
      </c>
      <c r="L843">
        <v>50</v>
      </c>
    </row>
    <row r="844" spans="11:12" x14ac:dyDescent="0.35">
      <c r="K844">
        <f t="shared" si="14"/>
        <v>84.199999999999491</v>
      </c>
      <c r="L844">
        <v>50</v>
      </c>
    </row>
    <row r="845" spans="11:12" x14ac:dyDescent="0.35">
      <c r="K845">
        <f t="shared" si="14"/>
        <v>84.299999999999486</v>
      </c>
      <c r="L845">
        <v>50</v>
      </c>
    </row>
    <row r="846" spans="11:12" x14ac:dyDescent="0.35">
      <c r="K846">
        <f t="shared" si="14"/>
        <v>84.39999999999948</v>
      </c>
      <c r="L846">
        <v>50</v>
      </c>
    </row>
    <row r="847" spans="11:12" x14ac:dyDescent="0.35">
      <c r="K847">
        <f t="shared" si="14"/>
        <v>84.499999999999474</v>
      </c>
      <c r="L847">
        <v>50</v>
      </c>
    </row>
    <row r="848" spans="11:12" x14ac:dyDescent="0.35">
      <c r="K848">
        <f t="shared" si="14"/>
        <v>84.599999999999469</v>
      </c>
      <c r="L848">
        <v>50</v>
      </c>
    </row>
    <row r="849" spans="11:12" x14ac:dyDescent="0.35">
      <c r="K849">
        <f t="shared" si="14"/>
        <v>84.699999999999463</v>
      </c>
      <c r="L849">
        <v>50</v>
      </c>
    </row>
    <row r="850" spans="11:12" x14ac:dyDescent="0.35">
      <c r="K850">
        <f t="shared" si="14"/>
        <v>84.799999999999457</v>
      </c>
      <c r="L850">
        <v>50</v>
      </c>
    </row>
    <row r="851" spans="11:12" x14ac:dyDescent="0.35">
      <c r="K851">
        <f t="shared" si="14"/>
        <v>84.899999999999451</v>
      </c>
      <c r="L851">
        <v>50</v>
      </c>
    </row>
    <row r="852" spans="11:12" x14ac:dyDescent="0.35">
      <c r="K852">
        <f t="shared" si="14"/>
        <v>84.999999999999446</v>
      </c>
      <c r="L852">
        <v>50</v>
      </c>
    </row>
    <row r="853" spans="11:12" x14ac:dyDescent="0.35">
      <c r="K853">
        <f t="shared" si="14"/>
        <v>85.09999999999944</v>
      </c>
      <c r="L853">
        <v>50</v>
      </c>
    </row>
    <row r="854" spans="11:12" x14ac:dyDescent="0.35">
      <c r="K854">
        <f t="shared" si="14"/>
        <v>85.199999999999434</v>
      </c>
      <c r="L854">
        <v>50</v>
      </c>
    </row>
    <row r="855" spans="11:12" x14ac:dyDescent="0.35">
      <c r="K855">
        <f t="shared" si="14"/>
        <v>85.299999999999429</v>
      </c>
      <c r="L855">
        <v>50</v>
      </c>
    </row>
    <row r="856" spans="11:12" x14ac:dyDescent="0.35">
      <c r="K856">
        <f>+K855+0.1</f>
        <v>85.399999999999423</v>
      </c>
      <c r="L856">
        <v>50</v>
      </c>
    </row>
    <row r="857" spans="11:12" x14ac:dyDescent="0.35">
      <c r="K857">
        <f t="shared" ref="K857:K920" si="15">+K856+0.1</f>
        <v>85.499999999999417</v>
      </c>
      <c r="L857">
        <v>50</v>
      </c>
    </row>
    <row r="858" spans="11:12" x14ac:dyDescent="0.35">
      <c r="K858">
        <f t="shared" si="15"/>
        <v>85.599999999999412</v>
      </c>
      <c r="L858">
        <v>50</v>
      </c>
    </row>
    <row r="859" spans="11:12" x14ac:dyDescent="0.35">
      <c r="K859">
        <f t="shared" si="15"/>
        <v>85.699999999999406</v>
      </c>
      <c r="L859">
        <v>50</v>
      </c>
    </row>
    <row r="860" spans="11:12" x14ac:dyDescent="0.35">
      <c r="K860">
        <f t="shared" si="15"/>
        <v>85.7999999999994</v>
      </c>
      <c r="L860">
        <v>50</v>
      </c>
    </row>
    <row r="861" spans="11:12" x14ac:dyDescent="0.35">
      <c r="K861">
        <f t="shared" si="15"/>
        <v>85.899999999999395</v>
      </c>
      <c r="L861">
        <v>50</v>
      </c>
    </row>
    <row r="862" spans="11:12" x14ac:dyDescent="0.35">
      <c r="K862">
        <f t="shared" si="15"/>
        <v>85.999999999999389</v>
      </c>
      <c r="L862">
        <v>50</v>
      </c>
    </row>
    <row r="863" spans="11:12" x14ac:dyDescent="0.35">
      <c r="K863">
        <f t="shared" si="15"/>
        <v>86.099999999999383</v>
      </c>
      <c r="L863">
        <v>50</v>
      </c>
    </row>
    <row r="864" spans="11:12" x14ac:dyDescent="0.35">
      <c r="K864">
        <f t="shared" si="15"/>
        <v>86.199999999999378</v>
      </c>
      <c r="L864">
        <v>50</v>
      </c>
    </row>
    <row r="865" spans="11:12" x14ac:dyDescent="0.35">
      <c r="K865">
        <f t="shared" si="15"/>
        <v>86.299999999999372</v>
      </c>
      <c r="L865">
        <v>50</v>
      </c>
    </row>
    <row r="866" spans="11:12" x14ac:dyDescent="0.35">
      <c r="K866">
        <f t="shared" si="15"/>
        <v>86.399999999999366</v>
      </c>
      <c r="L866">
        <v>50</v>
      </c>
    </row>
    <row r="867" spans="11:12" x14ac:dyDescent="0.35">
      <c r="K867">
        <f t="shared" si="15"/>
        <v>86.499999999999361</v>
      </c>
      <c r="L867">
        <v>50</v>
      </c>
    </row>
    <row r="868" spans="11:12" x14ac:dyDescent="0.35">
      <c r="K868">
        <f t="shared" si="15"/>
        <v>86.599999999999355</v>
      </c>
      <c r="L868">
        <v>50</v>
      </c>
    </row>
    <row r="869" spans="11:12" x14ac:dyDescent="0.35">
      <c r="K869">
        <f t="shared" si="15"/>
        <v>86.699999999999349</v>
      </c>
      <c r="L869">
        <v>50</v>
      </c>
    </row>
    <row r="870" spans="11:12" x14ac:dyDescent="0.35">
      <c r="K870">
        <f t="shared" si="15"/>
        <v>86.799999999999343</v>
      </c>
      <c r="L870">
        <v>50</v>
      </c>
    </row>
    <row r="871" spans="11:12" x14ac:dyDescent="0.35">
      <c r="K871">
        <f t="shared" si="15"/>
        <v>86.899999999999338</v>
      </c>
      <c r="L871">
        <v>50</v>
      </c>
    </row>
    <row r="872" spans="11:12" x14ac:dyDescent="0.35">
      <c r="K872">
        <f t="shared" si="15"/>
        <v>86.999999999999332</v>
      </c>
      <c r="L872">
        <v>50</v>
      </c>
    </row>
    <row r="873" spans="11:12" x14ac:dyDescent="0.35">
      <c r="K873">
        <f t="shared" si="15"/>
        <v>87.099999999999326</v>
      </c>
      <c r="L873">
        <v>50</v>
      </c>
    </row>
    <row r="874" spans="11:12" x14ac:dyDescent="0.35">
      <c r="K874">
        <f t="shared" si="15"/>
        <v>87.199999999999321</v>
      </c>
      <c r="L874">
        <v>50</v>
      </c>
    </row>
    <row r="875" spans="11:12" x14ac:dyDescent="0.35">
      <c r="K875">
        <f t="shared" si="15"/>
        <v>87.299999999999315</v>
      </c>
      <c r="L875">
        <v>50</v>
      </c>
    </row>
    <row r="876" spans="11:12" x14ac:dyDescent="0.35">
      <c r="K876">
        <f t="shared" si="15"/>
        <v>87.399999999999309</v>
      </c>
      <c r="L876">
        <v>50</v>
      </c>
    </row>
    <row r="877" spans="11:12" x14ac:dyDescent="0.35">
      <c r="K877">
        <f t="shared" si="15"/>
        <v>87.499999999999304</v>
      </c>
      <c r="L877">
        <v>50</v>
      </c>
    </row>
    <row r="878" spans="11:12" x14ac:dyDescent="0.35">
      <c r="K878">
        <f t="shared" si="15"/>
        <v>87.599999999999298</v>
      </c>
      <c r="L878">
        <v>50</v>
      </c>
    </row>
    <row r="879" spans="11:12" x14ac:dyDescent="0.35">
      <c r="K879">
        <f t="shared" si="15"/>
        <v>87.699999999999292</v>
      </c>
      <c r="L879">
        <v>50</v>
      </c>
    </row>
    <row r="880" spans="11:12" x14ac:dyDescent="0.35">
      <c r="K880">
        <f t="shared" si="15"/>
        <v>87.799999999999287</v>
      </c>
      <c r="L880">
        <v>50</v>
      </c>
    </row>
    <row r="881" spans="11:12" x14ac:dyDescent="0.35">
      <c r="K881">
        <f t="shared" si="15"/>
        <v>87.899999999999281</v>
      </c>
      <c r="L881">
        <v>50</v>
      </c>
    </row>
    <row r="882" spans="11:12" x14ac:dyDescent="0.35">
      <c r="K882">
        <f t="shared" si="15"/>
        <v>87.999999999999275</v>
      </c>
      <c r="L882">
        <v>50</v>
      </c>
    </row>
    <row r="883" spans="11:12" x14ac:dyDescent="0.35">
      <c r="K883">
        <f t="shared" si="15"/>
        <v>88.09999999999927</v>
      </c>
      <c r="L883">
        <v>50</v>
      </c>
    </row>
    <row r="884" spans="11:12" x14ac:dyDescent="0.35">
      <c r="K884">
        <f t="shared" si="15"/>
        <v>88.199999999999264</v>
      </c>
      <c r="L884">
        <v>50</v>
      </c>
    </row>
    <row r="885" spans="11:12" x14ac:dyDescent="0.35">
      <c r="K885">
        <f t="shared" si="15"/>
        <v>88.299999999999258</v>
      </c>
      <c r="L885">
        <v>50</v>
      </c>
    </row>
    <row r="886" spans="11:12" x14ac:dyDescent="0.35">
      <c r="K886">
        <f t="shared" si="15"/>
        <v>88.399999999999253</v>
      </c>
      <c r="L886">
        <v>50</v>
      </c>
    </row>
    <row r="887" spans="11:12" x14ac:dyDescent="0.35">
      <c r="K887">
        <f t="shared" si="15"/>
        <v>88.499999999999247</v>
      </c>
      <c r="L887">
        <v>50</v>
      </c>
    </row>
    <row r="888" spans="11:12" x14ac:dyDescent="0.35">
      <c r="K888">
        <f t="shared" si="15"/>
        <v>88.599999999999241</v>
      </c>
      <c r="L888">
        <v>50</v>
      </c>
    </row>
    <row r="889" spans="11:12" x14ac:dyDescent="0.35">
      <c r="K889">
        <f t="shared" si="15"/>
        <v>88.699999999999235</v>
      </c>
      <c r="L889">
        <v>50</v>
      </c>
    </row>
    <row r="890" spans="11:12" x14ac:dyDescent="0.35">
      <c r="K890">
        <f t="shared" si="15"/>
        <v>88.79999999999923</v>
      </c>
      <c r="L890">
        <v>50</v>
      </c>
    </row>
    <row r="891" spans="11:12" x14ac:dyDescent="0.35">
      <c r="K891">
        <f t="shared" si="15"/>
        <v>88.899999999999224</v>
      </c>
      <c r="L891">
        <v>50</v>
      </c>
    </row>
    <row r="892" spans="11:12" x14ac:dyDescent="0.35">
      <c r="K892">
        <f t="shared" si="15"/>
        <v>88.999999999999218</v>
      </c>
      <c r="L892">
        <v>50</v>
      </c>
    </row>
    <row r="893" spans="11:12" x14ac:dyDescent="0.35">
      <c r="K893">
        <f t="shared" si="15"/>
        <v>89.099999999999213</v>
      </c>
      <c r="L893">
        <v>50</v>
      </c>
    </row>
    <row r="894" spans="11:12" x14ac:dyDescent="0.35">
      <c r="K894">
        <f t="shared" si="15"/>
        <v>89.199999999999207</v>
      </c>
      <c r="L894">
        <v>50</v>
      </c>
    </row>
    <row r="895" spans="11:12" x14ac:dyDescent="0.35">
      <c r="K895">
        <f t="shared" si="15"/>
        <v>89.299999999999201</v>
      </c>
      <c r="L895">
        <v>50</v>
      </c>
    </row>
    <row r="896" spans="11:12" x14ac:dyDescent="0.35">
      <c r="K896">
        <f t="shared" si="15"/>
        <v>89.399999999999196</v>
      </c>
      <c r="L896">
        <v>50</v>
      </c>
    </row>
    <row r="897" spans="11:12" x14ac:dyDescent="0.35">
      <c r="K897">
        <f t="shared" si="15"/>
        <v>89.49999999999919</v>
      </c>
      <c r="L897">
        <v>50</v>
      </c>
    </row>
    <row r="898" spans="11:12" x14ac:dyDescent="0.35">
      <c r="K898">
        <f t="shared" si="15"/>
        <v>89.599999999999184</v>
      </c>
      <c r="L898">
        <v>50</v>
      </c>
    </row>
    <row r="899" spans="11:12" x14ac:dyDescent="0.35">
      <c r="K899">
        <f t="shared" si="15"/>
        <v>89.699999999999179</v>
      </c>
      <c r="L899">
        <v>50</v>
      </c>
    </row>
    <row r="900" spans="11:12" x14ac:dyDescent="0.35">
      <c r="K900">
        <f t="shared" si="15"/>
        <v>89.799999999999173</v>
      </c>
      <c r="L900">
        <v>50</v>
      </c>
    </row>
    <row r="901" spans="11:12" x14ac:dyDescent="0.35">
      <c r="K901">
        <f t="shared" si="15"/>
        <v>89.899999999999167</v>
      </c>
      <c r="L901">
        <v>50</v>
      </c>
    </row>
    <row r="902" spans="11:12" x14ac:dyDescent="0.35">
      <c r="K902">
        <f t="shared" si="15"/>
        <v>89.999999999999162</v>
      </c>
      <c r="L902">
        <v>50</v>
      </c>
    </row>
    <row r="903" spans="11:12" x14ac:dyDescent="0.35">
      <c r="K903">
        <f t="shared" si="15"/>
        <v>90.099999999999156</v>
      </c>
      <c r="L903">
        <v>50</v>
      </c>
    </row>
    <row r="904" spans="11:12" x14ac:dyDescent="0.35">
      <c r="K904">
        <f t="shared" si="15"/>
        <v>90.19999999999915</v>
      </c>
      <c r="L904">
        <v>50</v>
      </c>
    </row>
    <row r="905" spans="11:12" x14ac:dyDescent="0.35">
      <c r="K905">
        <f t="shared" si="15"/>
        <v>90.299999999999145</v>
      </c>
      <c r="L905">
        <v>50</v>
      </c>
    </row>
    <row r="906" spans="11:12" x14ac:dyDescent="0.35">
      <c r="K906">
        <f t="shared" si="15"/>
        <v>90.399999999999139</v>
      </c>
      <c r="L906">
        <v>50</v>
      </c>
    </row>
    <row r="907" spans="11:12" x14ac:dyDescent="0.35">
      <c r="K907">
        <f t="shared" si="15"/>
        <v>90.499999999999133</v>
      </c>
      <c r="L907">
        <v>50</v>
      </c>
    </row>
    <row r="908" spans="11:12" x14ac:dyDescent="0.35">
      <c r="K908">
        <f t="shared" si="15"/>
        <v>90.599999999999127</v>
      </c>
      <c r="L908">
        <v>50</v>
      </c>
    </row>
    <row r="909" spans="11:12" x14ac:dyDescent="0.35">
      <c r="K909">
        <f t="shared" si="15"/>
        <v>90.699999999999122</v>
      </c>
      <c r="L909">
        <v>50</v>
      </c>
    </row>
    <row r="910" spans="11:12" x14ac:dyDescent="0.35">
      <c r="K910">
        <f t="shared" si="15"/>
        <v>90.799999999999116</v>
      </c>
      <c r="L910">
        <v>50</v>
      </c>
    </row>
    <row r="911" spans="11:12" x14ac:dyDescent="0.35">
      <c r="K911">
        <f t="shared" si="15"/>
        <v>90.89999999999911</v>
      </c>
      <c r="L911">
        <v>50</v>
      </c>
    </row>
    <row r="912" spans="11:12" x14ac:dyDescent="0.35">
      <c r="K912">
        <f t="shared" si="15"/>
        <v>90.999999999999105</v>
      </c>
      <c r="L912">
        <v>50</v>
      </c>
    </row>
    <row r="913" spans="11:12" x14ac:dyDescent="0.35">
      <c r="K913">
        <f t="shared" si="15"/>
        <v>91.099999999999099</v>
      </c>
      <c r="L913">
        <v>50</v>
      </c>
    </row>
    <row r="914" spans="11:12" x14ac:dyDescent="0.35">
      <c r="K914">
        <f t="shared" si="15"/>
        <v>91.199999999999093</v>
      </c>
      <c r="L914">
        <v>50</v>
      </c>
    </row>
    <row r="915" spans="11:12" x14ac:dyDescent="0.35">
      <c r="K915">
        <f t="shared" si="15"/>
        <v>91.299999999999088</v>
      </c>
      <c r="L915">
        <v>50</v>
      </c>
    </row>
    <row r="916" spans="11:12" x14ac:dyDescent="0.35">
      <c r="K916">
        <f t="shared" si="15"/>
        <v>91.399999999999082</v>
      </c>
      <c r="L916">
        <v>50</v>
      </c>
    </row>
    <row r="917" spans="11:12" x14ac:dyDescent="0.35">
      <c r="K917">
        <f t="shared" si="15"/>
        <v>91.499999999999076</v>
      </c>
      <c r="L917">
        <v>50</v>
      </c>
    </row>
    <row r="918" spans="11:12" x14ac:dyDescent="0.35">
      <c r="K918">
        <f t="shared" si="15"/>
        <v>91.599999999999071</v>
      </c>
      <c r="L918">
        <v>50</v>
      </c>
    </row>
    <row r="919" spans="11:12" x14ac:dyDescent="0.35">
      <c r="K919">
        <f t="shared" si="15"/>
        <v>91.699999999999065</v>
      </c>
      <c r="L919">
        <v>50</v>
      </c>
    </row>
    <row r="920" spans="11:12" x14ac:dyDescent="0.35">
      <c r="K920">
        <f t="shared" si="15"/>
        <v>91.799999999999059</v>
      </c>
      <c r="L920">
        <v>50</v>
      </c>
    </row>
    <row r="921" spans="11:12" x14ac:dyDescent="0.35">
      <c r="K921">
        <f t="shared" ref="K921:K984" si="16">+K920+0.1</f>
        <v>91.899999999999054</v>
      </c>
      <c r="L921">
        <v>50</v>
      </c>
    </row>
    <row r="922" spans="11:12" x14ac:dyDescent="0.35">
      <c r="K922">
        <f t="shared" si="16"/>
        <v>91.999999999999048</v>
      </c>
      <c r="L922">
        <v>50</v>
      </c>
    </row>
    <row r="923" spans="11:12" x14ac:dyDescent="0.35">
      <c r="K923">
        <f t="shared" si="16"/>
        <v>92.099999999999042</v>
      </c>
      <c r="L923">
        <v>50</v>
      </c>
    </row>
    <row r="924" spans="11:12" x14ac:dyDescent="0.35">
      <c r="K924">
        <f t="shared" si="16"/>
        <v>92.199999999999037</v>
      </c>
      <c r="L924">
        <v>50</v>
      </c>
    </row>
    <row r="925" spans="11:12" x14ac:dyDescent="0.35">
      <c r="K925">
        <f t="shared" si="16"/>
        <v>92.299999999999031</v>
      </c>
      <c r="L925">
        <v>50</v>
      </c>
    </row>
    <row r="926" spans="11:12" x14ac:dyDescent="0.35">
      <c r="K926">
        <f t="shared" si="16"/>
        <v>92.399999999999025</v>
      </c>
      <c r="L926">
        <v>50</v>
      </c>
    </row>
    <row r="927" spans="11:12" x14ac:dyDescent="0.35">
      <c r="K927">
        <f t="shared" si="16"/>
        <v>92.499999999999019</v>
      </c>
      <c r="L927">
        <v>50</v>
      </c>
    </row>
    <row r="928" spans="11:12" x14ac:dyDescent="0.35">
      <c r="K928">
        <f t="shared" si="16"/>
        <v>92.599999999999014</v>
      </c>
      <c r="L928">
        <v>50</v>
      </c>
    </row>
    <row r="929" spans="11:12" x14ac:dyDescent="0.35">
      <c r="K929">
        <f t="shared" si="16"/>
        <v>92.699999999999008</v>
      </c>
      <c r="L929">
        <v>50</v>
      </c>
    </row>
    <row r="930" spans="11:12" x14ac:dyDescent="0.35">
      <c r="K930">
        <f t="shared" si="16"/>
        <v>92.799999999999002</v>
      </c>
      <c r="L930">
        <v>50</v>
      </c>
    </row>
    <row r="931" spans="11:12" x14ac:dyDescent="0.35">
      <c r="K931">
        <f t="shared" si="16"/>
        <v>92.899999999998997</v>
      </c>
      <c r="L931">
        <v>50</v>
      </c>
    </row>
    <row r="932" spans="11:12" x14ac:dyDescent="0.35">
      <c r="K932">
        <f t="shared" si="16"/>
        <v>92.999999999998991</v>
      </c>
      <c r="L932">
        <v>50</v>
      </c>
    </row>
    <row r="933" spans="11:12" x14ac:dyDescent="0.35">
      <c r="K933">
        <f t="shared" si="16"/>
        <v>93.099999999998985</v>
      </c>
      <c r="L933">
        <v>50</v>
      </c>
    </row>
    <row r="934" spans="11:12" x14ac:dyDescent="0.35">
      <c r="K934">
        <f t="shared" si="16"/>
        <v>93.19999999999898</v>
      </c>
      <c r="L934">
        <v>50</v>
      </c>
    </row>
    <row r="935" spans="11:12" x14ac:dyDescent="0.35">
      <c r="K935">
        <f t="shared" si="16"/>
        <v>93.299999999998974</v>
      </c>
      <c r="L935">
        <v>50</v>
      </c>
    </row>
    <row r="936" spans="11:12" x14ac:dyDescent="0.35">
      <c r="K936">
        <f t="shared" si="16"/>
        <v>93.399999999998968</v>
      </c>
      <c r="L936">
        <v>50</v>
      </c>
    </row>
    <row r="937" spans="11:12" x14ac:dyDescent="0.35">
      <c r="K937">
        <f t="shared" si="16"/>
        <v>93.499999999998963</v>
      </c>
      <c r="L937">
        <v>50</v>
      </c>
    </row>
    <row r="938" spans="11:12" x14ac:dyDescent="0.35">
      <c r="K938">
        <f t="shared" si="16"/>
        <v>93.599999999998957</v>
      </c>
      <c r="L938">
        <v>50</v>
      </c>
    </row>
    <row r="939" spans="11:12" x14ac:dyDescent="0.35">
      <c r="K939">
        <f t="shared" si="16"/>
        <v>93.699999999998951</v>
      </c>
      <c r="L939">
        <v>50</v>
      </c>
    </row>
    <row r="940" spans="11:12" x14ac:dyDescent="0.35">
      <c r="K940">
        <f t="shared" si="16"/>
        <v>93.799999999998946</v>
      </c>
      <c r="L940">
        <v>50</v>
      </c>
    </row>
    <row r="941" spans="11:12" x14ac:dyDescent="0.35">
      <c r="K941">
        <f t="shared" si="16"/>
        <v>93.89999999999894</v>
      </c>
      <c r="L941">
        <v>50</v>
      </c>
    </row>
    <row r="942" spans="11:12" x14ac:dyDescent="0.35">
      <c r="K942">
        <f t="shared" si="16"/>
        <v>93.999999999998934</v>
      </c>
      <c r="L942">
        <v>50</v>
      </c>
    </row>
    <row r="943" spans="11:12" x14ac:dyDescent="0.35">
      <c r="K943">
        <f t="shared" si="16"/>
        <v>94.099999999998929</v>
      </c>
      <c r="L943">
        <v>50</v>
      </c>
    </row>
    <row r="944" spans="11:12" x14ac:dyDescent="0.35">
      <c r="K944">
        <f t="shared" si="16"/>
        <v>94.199999999998923</v>
      </c>
      <c r="L944">
        <v>50</v>
      </c>
    </row>
    <row r="945" spans="11:12" x14ac:dyDescent="0.35">
      <c r="K945">
        <f t="shared" si="16"/>
        <v>94.299999999998917</v>
      </c>
      <c r="L945">
        <v>50</v>
      </c>
    </row>
    <row r="946" spans="11:12" x14ac:dyDescent="0.35">
      <c r="K946">
        <f t="shared" si="16"/>
        <v>94.399999999998911</v>
      </c>
      <c r="L946">
        <v>50</v>
      </c>
    </row>
    <row r="947" spans="11:12" x14ac:dyDescent="0.35">
      <c r="K947">
        <f t="shared" si="16"/>
        <v>94.499999999998906</v>
      </c>
      <c r="L947">
        <v>50</v>
      </c>
    </row>
    <row r="948" spans="11:12" x14ac:dyDescent="0.35">
      <c r="K948">
        <f t="shared" si="16"/>
        <v>94.5999999999989</v>
      </c>
      <c r="L948">
        <v>50</v>
      </c>
    </row>
    <row r="949" spans="11:12" x14ac:dyDescent="0.35">
      <c r="K949">
        <f t="shared" si="16"/>
        <v>94.699999999998894</v>
      </c>
      <c r="L949">
        <v>50</v>
      </c>
    </row>
    <row r="950" spans="11:12" x14ac:dyDescent="0.35">
      <c r="K950">
        <f t="shared" si="16"/>
        <v>94.799999999998889</v>
      </c>
      <c r="L950">
        <v>50</v>
      </c>
    </row>
    <row r="951" spans="11:12" x14ac:dyDescent="0.35">
      <c r="K951">
        <f t="shared" si="16"/>
        <v>94.899999999998883</v>
      </c>
      <c r="L951">
        <v>50</v>
      </c>
    </row>
    <row r="952" spans="11:12" x14ac:dyDescent="0.35">
      <c r="K952">
        <f t="shared" si="16"/>
        <v>94.999999999998877</v>
      </c>
      <c r="L952">
        <v>50</v>
      </c>
    </row>
    <row r="953" spans="11:12" x14ac:dyDescent="0.35">
      <c r="K953">
        <f t="shared" si="16"/>
        <v>95.099999999998872</v>
      </c>
      <c r="L953">
        <v>50</v>
      </c>
    </row>
    <row r="954" spans="11:12" x14ac:dyDescent="0.35">
      <c r="K954">
        <f t="shared" si="16"/>
        <v>95.199999999998866</v>
      </c>
      <c r="L954">
        <v>50</v>
      </c>
    </row>
    <row r="955" spans="11:12" x14ac:dyDescent="0.35">
      <c r="K955">
        <f t="shared" si="16"/>
        <v>95.29999999999886</v>
      </c>
      <c r="L955">
        <v>50</v>
      </c>
    </row>
    <row r="956" spans="11:12" x14ac:dyDescent="0.35">
      <c r="K956">
        <f t="shared" si="16"/>
        <v>95.399999999998855</v>
      </c>
      <c r="L956">
        <v>50</v>
      </c>
    </row>
    <row r="957" spans="11:12" x14ac:dyDescent="0.35">
      <c r="K957">
        <f t="shared" si="16"/>
        <v>95.499999999998849</v>
      </c>
      <c r="L957">
        <v>50</v>
      </c>
    </row>
    <row r="958" spans="11:12" x14ac:dyDescent="0.35">
      <c r="K958">
        <f t="shared" si="16"/>
        <v>95.599999999998843</v>
      </c>
      <c r="L958">
        <v>50</v>
      </c>
    </row>
    <row r="959" spans="11:12" x14ac:dyDescent="0.35">
      <c r="K959">
        <f t="shared" si="16"/>
        <v>95.699999999998838</v>
      </c>
      <c r="L959">
        <v>50</v>
      </c>
    </row>
    <row r="960" spans="11:12" x14ac:dyDescent="0.35">
      <c r="K960">
        <f t="shared" si="16"/>
        <v>95.799999999998832</v>
      </c>
      <c r="L960">
        <v>50</v>
      </c>
    </row>
    <row r="961" spans="11:12" x14ac:dyDescent="0.35">
      <c r="K961">
        <f t="shared" si="16"/>
        <v>95.899999999998826</v>
      </c>
      <c r="L961">
        <v>50</v>
      </c>
    </row>
    <row r="962" spans="11:12" x14ac:dyDescent="0.35">
      <c r="K962">
        <f t="shared" si="16"/>
        <v>95.99999999999882</v>
      </c>
      <c r="L962">
        <v>50</v>
      </c>
    </row>
    <row r="963" spans="11:12" x14ac:dyDescent="0.35">
      <c r="K963">
        <f t="shared" si="16"/>
        <v>96.099999999998815</v>
      </c>
      <c r="L963">
        <v>50</v>
      </c>
    </row>
    <row r="964" spans="11:12" x14ac:dyDescent="0.35">
      <c r="K964">
        <f t="shared" si="16"/>
        <v>96.199999999998809</v>
      </c>
      <c r="L964">
        <v>50</v>
      </c>
    </row>
    <row r="965" spans="11:12" x14ac:dyDescent="0.35">
      <c r="K965">
        <f t="shared" si="16"/>
        <v>96.299999999998803</v>
      </c>
      <c r="L965">
        <v>50</v>
      </c>
    </row>
    <row r="966" spans="11:12" x14ac:dyDescent="0.35">
      <c r="K966">
        <f t="shared" si="16"/>
        <v>96.399999999998798</v>
      </c>
      <c r="L966">
        <v>50</v>
      </c>
    </row>
    <row r="967" spans="11:12" x14ac:dyDescent="0.35">
      <c r="K967">
        <f t="shared" si="16"/>
        <v>96.499999999998792</v>
      </c>
      <c r="L967">
        <v>50</v>
      </c>
    </row>
    <row r="968" spans="11:12" x14ac:dyDescent="0.35">
      <c r="K968">
        <f t="shared" si="16"/>
        <v>96.599999999998786</v>
      </c>
      <c r="L968">
        <v>50</v>
      </c>
    </row>
    <row r="969" spans="11:12" x14ac:dyDescent="0.35">
      <c r="K969">
        <f t="shared" si="16"/>
        <v>96.699999999998781</v>
      </c>
      <c r="L969">
        <v>50</v>
      </c>
    </row>
    <row r="970" spans="11:12" x14ac:dyDescent="0.35">
      <c r="K970">
        <f t="shared" si="16"/>
        <v>96.799999999998775</v>
      </c>
      <c r="L970">
        <v>50</v>
      </c>
    </row>
    <row r="971" spans="11:12" x14ac:dyDescent="0.35">
      <c r="K971">
        <f t="shared" si="16"/>
        <v>96.899999999998769</v>
      </c>
      <c r="L971">
        <v>50</v>
      </c>
    </row>
    <row r="972" spans="11:12" x14ac:dyDescent="0.35">
      <c r="K972">
        <f t="shared" si="16"/>
        <v>96.999999999998764</v>
      </c>
      <c r="L972">
        <v>50</v>
      </c>
    </row>
    <row r="973" spans="11:12" x14ac:dyDescent="0.35">
      <c r="K973">
        <f t="shared" si="16"/>
        <v>97.099999999998758</v>
      </c>
      <c r="L973">
        <v>50</v>
      </c>
    </row>
    <row r="974" spans="11:12" x14ac:dyDescent="0.35">
      <c r="K974">
        <f t="shared" si="16"/>
        <v>97.199999999998752</v>
      </c>
      <c r="L974">
        <v>50</v>
      </c>
    </row>
    <row r="975" spans="11:12" x14ac:dyDescent="0.35">
      <c r="K975">
        <f t="shared" si="16"/>
        <v>97.299999999998747</v>
      </c>
      <c r="L975">
        <v>50</v>
      </c>
    </row>
    <row r="976" spans="11:12" x14ac:dyDescent="0.35">
      <c r="K976">
        <f t="shared" si="16"/>
        <v>97.399999999998741</v>
      </c>
      <c r="L976">
        <v>50</v>
      </c>
    </row>
    <row r="977" spans="11:12" x14ac:dyDescent="0.35">
      <c r="K977">
        <f t="shared" si="16"/>
        <v>97.499999999998735</v>
      </c>
      <c r="L977">
        <v>50</v>
      </c>
    </row>
    <row r="978" spans="11:12" x14ac:dyDescent="0.35">
      <c r="K978">
        <f t="shared" si="16"/>
        <v>97.59999999999873</v>
      </c>
      <c r="L978">
        <v>50</v>
      </c>
    </row>
    <row r="979" spans="11:12" x14ac:dyDescent="0.35">
      <c r="K979">
        <f t="shared" si="16"/>
        <v>97.699999999998724</v>
      </c>
      <c r="L979">
        <v>50</v>
      </c>
    </row>
    <row r="980" spans="11:12" x14ac:dyDescent="0.35">
      <c r="K980">
        <f t="shared" si="16"/>
        <v>97.799999999998718</v>
      </c>
      <c r="L980">
        <v>50</v>
      </c>
    </row>
    <row r="981" spans="11:12" x14ac:dyDescent="0.35">
      <c r="K981">
        <f t="shared" si="16"/>
        <v>97.899999999998712</v>
      </c>
      <c r="L981">
        <v>50</v>
      </c>
    </row>
    <row r="982" spans="11:12" x14ac:dyDescent="0.35">
      <c r="K982">
        <f t="shared" si="16"/>
        <v>97.999999999998707</v>
      </c>
      <c r="L982">
        <v>50</v>
      </c>
    </row>
    <row r="983" spans="11:12" x14ac:dyDescent="0.35">
      <c r="K983">
        <f t="shared" si="16"/>
        <v>98.099999999998701</v>
      </c>
      <c r="L983">
        <v>50</v>
      </c>
    </row>
    <row r="984" spans="11:12" x14ac:dyDescent="0.35">
      <c r="K984">
        <f t="shared" si="16"/>
        <v>98.199999999998695</v>
      </c>
      <c r="L984">
        <v>50</v>
      </c>
    </row>
    <row r="985" spans="11:12" x14ac:dyDescent="0.35">
      <c r="K985">
        <f t="shared" ref="K985:K1048" si="17">+K984+0.1</f>
        <v>98.29999999999869</v>
      </c>
      <c r="L985">
        <v>50</v>
      </c>
    </row>
    <row r="986" spans="11:12" x14ac:dyDescent="0.35">
      <c r="K986">
        <f t="shared" si="17"/>
        <v>98.399999999998684</v>
      </c>
      <c r="L986">
        <v>50</v>
      </c>
    </row>
    <row r="987" spans="11:12" x14ac:dyDescent="0.35">
      <c r="K987">
        <f t="shared" si="17"/>
        <v>98.499999999998678</v>
      </c>
      <c r="L987">
        <v>50</v>
      </c>
    </row>
    <row r="988" spans="11:12" x14ac:dyDescent="0.35">
      <c r="K988">
        <f t="shared" si="17"/>
        <v>98.599999999998673</v>
      </c>
      <c r="L988">
        <v>50</v>
      </c>
    </row>
    <row r="989" spans="11:12" x14ac:dyDescent="0.35">
      <c r="K989">
        <f t="shared" si="17"/>
        <v>98.699999999998667</v>
      </c>
      <c r="L989">
        <v>50</v>
      </c>
    </row>
    <row r="990" spans="11:12" x14ac:dyDescent="0.35">
      <c r="K990">
        <f t="shared" si="17"/>
        <v>98.799999999998661</v>
      </c>
      <c r="L990">
        <v>50</v>
      </c>
    </row>
    <row r="991" spans="11:12" x14ac:dyDescent="0.35">
      <c r="K991">
        <f t="shared" si="17"/>
        <v>98.899999999998656</v>
      </c>
      <c r="L991">
        <v>50</v>
      </c>
    </row>
    <row r="992" spans="11:12" x14ac:dyDescent="0.35">
      <c r="K992">
        <f t="shared" si="17"/>
        <v>98.99999999999865</v>
      </c>
      <c r="L992">
        <v>50</v>
      </c>
    </row>
    <row r="993" spans="11:12" x14ac:dyDescent="0.35">
      <c r="K993">
        <f t="shared" si="17"/>
        <v>99.099999999998644</v>
      </c>
      <c r="L993">
        <v>50</v>
      </c>
    </row>
    <row r="994" spans="11:12" x14ac:dyDescent="0.35">
      <c r="K994">
        <f t="shared" si="17"/>
        <v>99.199999999998639</v>
      </c>
      <c r="L994">
        <v>50</v>
      </c>
    </row>
    <row r="995" spans="11:12" x14ac:dyDescent="0.35">
      <c r="K995">
        <f t="shared" si="17"/>
        <v>99.299999999998633</v>
      </c>
      <c r="L995">
        <v>50</v>
      </c>
    </row>
    <row r="996" spans="11:12" x14ac:dyDescent="0.35">
      <c r="K996">
        <f t="shared" si="17"/>
        <v>99.399999999998627</v>
      </c>
      <c r="L996">
        <v>50</v>
      </c>
    </row>
    <row r="997" spans="11:12" x14ac:dyDescent="0.35">
      <c r="K997">
        <f t="shared" si="17"/>
        <v>99.499999999998622</v>
      </c>
      <c r="L997">
        <v>50</v>
      </c>
    </row>
    <row r="998" spans="11:12" x14ac:dyDescent="0.35">
      <c r="K998">
        <f t="shared" si="17"/>
        <v>99.599999999998616</v>
      </c>
      <c r="L998">
        <v>50</v>
      </c>
    </row>
    <row r="999" spans="11:12" x14ac:dyDescent="0.35">
      <c r="K999">
        <f t="shared" si="17"/>
        <v>99.69999999999861</v>
      </c>
      <c r="L999">
        <v>50</v>
      </c>
    </row>
    <row r="1000" spans="11:12" x14ac:dyDescent="0.35">
      <c r="K1000">
        <f t="shared" si="17"/>
        <v>99.799999999998604</v>
      </c>
      <c r="L1000">
        <v>50</v>
      </c>
    </row>
    <row r="1001" spans="11:12" x14ac:dyDescent="0.35">
      <c r="K1001">
        <f t="shared" si="17"/>
        <v>99.899999999998599</v>
      </c>
      <c r="L1001">
        <v>50</v>
      </c>
    </row>
    <row r="1002" spans="11:12" x14ac:dyDescent="0.35">
      <c r="K1002">
        <f t="shared" si="17"/>
        <v>99.999999999998593</v>
      </c>
      <c r="L1002">
        <v>50</v>
      </c>
    </row>
    <row r="1003" spans="11:12" x14ac:dyDescent="0.35">
      <c r="K1003">
        <f t="shared" si="17"/>
        <v>100.09999999999859</v>
      </c>
      <c r="L1003">
        <v>50</v>
      </c>
    </row>
    <row r="1004" spans="11:12" x14ac:dyDescent="0.35">
      <c r="K1004">
        <f t="shared" si="17"/>
        <v>100.19999999999858</v>
      </c>
      <c r="L1004">
        <v>50</v>
      </c>
    </row>
    <row r="1005" spans="11:12" x14ac:dyDescent="0.35">
      <c r="K1005">
        <f t="shared" si="17"/>
        <v>100.29999999999858</v>
      </c>
      <c r="L1005">
        <v>50</v>
      </c>
    </row>
    <row r="1006" spans="11:12" x14ac:dyDescent="0.35">
      <c r="K1006">
        <f t="shared" si="17"/>
        <v>100.39999999999857</v>
      </c>
      <c r="L1006">
        <v>50</v>
      </c>
    </row>
    <row r="1007" spans="11:12" x14ac:dyDescent="0.35">
      <c r="K1007">
        <f t="shared" si="17"/>
        <v>100.49999999999856</v>
      </c>
      <c r="L1007">
        <v>50</v>
      </c>
    </row>
    <row r="1008" spans="11:12" x14ac:dyDescent="0.35">
      <c r="K1008">
        <f t="shared" si="17"/>
        <v>100.59999999999856</v>
      </c>
      <c r="L1008">
        <v>50</v>
      </c>
    </row>
    <row r="1009" spans="11:12" x14ac:dyDescent="0.35">
      <c r="K1009">
        <f t="shared" si="17"/>
        <v>100.69999999999855</v>
      </c>
      <c r="L1009">
        <v>50</v>
      </c>
    </row>
    <row r="1010" spans="11:12" x14ac:dyDescent="0.35">
      <c r="K1010">
        <f t="shared" si="17"/>
        <v>100.79999999999855</v>
      </c>
      <c r="L1010">
        <v>50</v>
      </c>
    </row>
    <row r="1011" spans="11:12" x14ac:dyDescent="0.35">
      <c r="K1011">
        <f t="shared" si="17"/>
        <v>100.89999999999854</v>
      </c>
      <c r="L1011">
        <v>50</v>
      </c>
    </row>
    <row r="1012" spans="11:12" x14ac:dyDescent="0.35">
      <c r="K1012">
        <f t="shared" si="17"/>
        <v>100.99999999999854</v>
      </c>
      <c r="L1012">
        <v>50</v>
      </c>
    </row>
    <row r="1013" spans="11:12" x14ac:dyDescent="0.35">
      <c r="K1013">
        <f t="shared" si="17"/>
        <v>101.09999999999853</v>
      </c>
      <c r="L1013">
        <v>50</v>
      </c>
    </row>
    <row r="1014" spans="11:12" x14ac:dyDescent="0.35">
      <c r="K1014">
        <f t="shared" si="17"/>
        <v>101.19999999999852</v>
      </c>
      <c r="L1014">
        <v>50</v>
      </c>
    </row>
    <row r="1015" spans="11:12" x14ac:dyDescent="0.35">
      <c r="K1015">
        <f t="shared" si="17"/>
        <v>101.29999999999852</v>
      </c>
      <c r="L1015">
        <v>50</v>
      </c>
    </row>
    <row r="1016" spans="11:12" x14ac:dyDescent="0.35">
      <c r="K1016">
        <f t="shared" si="17"/>
        <v>101.39999999999851</v>
      </c>
      <c r="L1016">
        <v>50</v>
      </c>
    </row>
    <row r="1017" spans="11:12" x14ac:dyDescent="0.35">
      <c r="K1017">
        <f t="shared" si="17"/>
        <v>101.49999999999851</v>
      </c>
      <c r="L1017">
        <v>50</v>
      </c>
    </row>
    <row r="1018" spans="11:12" x14ac:dyDescent="0.35">
      <c r="K1018">
        <f t="shared" si="17"/>
        <v>101.5999999999985</v>
      </c>
      <c r="L1018">
        <v>50</v>
      </c>
    </row>
    <row r="1019" spans="11:12" x14ac:dyDescent="0.35">
      <c r="K1019">
        <f t="shared" si="17"/>
        <v>101.6999999999985</v>
      </c>
      <c r="L1019">
        <v>50</v>
      </c>
    </row>
    <row r="1020" spans="11:12" x14ac:dyDescent="0.35">
      <c r="K1020">
        <f t="shared" si="17"/>
        <v>101.79999999999849</v>
      </c>
      <c r="L1020">
        <v>50</v>
      </c>
    </row>
    <row r="1021" spans="11:12" x14ac:dyDescent="0.35">
      <c r="K1021">
        <f t="shared" si="17"/>
        <v>101.89999999999849</v>
      </c>
      <c r="L1021">
        <v>50</v>
      </c>
    </row>
    <row r="1022" spans="11:12" x14ac:dyDescent="0.35">
      <c r="K1022">
        <f t="shared" si="17"/>
        <v>101.99999999999848</v>
      </c>
      <c r="L1022">
        <v>50</v>
      </c>
    </row>
    <row r="1023" spans="11:12" x14ac:dyDescent="0.35">
      <c r="K1023">
        <f t="shared" si="17"/>
        <v>102.09999999999847</v>
      </c>
      <c r="L1023">
        <v>50</v>
      </c>
    </row>
    <row r="1024" spans="11:12" x14ac:dyDescent="0.35">
      <c r="K1024">
        <f t="shared" si="17"/>
        <v>102.19999999999847</v>
      </c>
      <c r="L1024">
        <v>50</v>
      </c>
    </row>
    <row r="1025" spans="11:12" x14ac:dyDescent="0.35">
      <c r="K1025">
        <f t="shared" si="17"/>
        <v>102.29999999999846</v>
      </c>
      <c r="L1025">
        <v>50</v>
      </c>
    </row>
    <row r="1026" spans="11:12" x14ac:dyDescent="0.35">
      <c r="K1026">
        <f t="shared" si="17"/>
        <v>102.39999999999846</v>
      </c>
      <c r="L1026">
        <v>50</v>
      </c>
    </row>
    <row r="1027" spans="11:12" x14ac:dyDescent="0.35">
      <c r="K1027">
        <f t="shared" si="17"/>
        <v>102.49999999999845</v>
      </c>
      <c r="L1027">
        <v>50</v>
      </c>
    </row>
    <row r="1028" spans="11:12" x14ac:dyDescent="0.35">
      <c r="K1028">
        <f t="shared" si="17"/>
        <v>102.59999999999845</v>
      </c>
      <c r="L1028">
        <v>50</v>
      </c>
    </row>
    <row r="1029" spans="11:12" x14ac:dyDescent="0.35">
      <c r="K1029">
        <f t="shared" si="17"/>
        <v>102.69999999999844</v>
      </c>
      <c r="L1029">
        <v>50</v>
      </c>
    </row>
    <row r="1030" spans="11:12" x14ac:dyDescent="0.35">
      <c r="K1030">
        <f t="shared" si="17"/>
        <v>102.79999999999843</v>
      </c>
      <c r="L1030">
        <v>50</v>
      </c>
    </row>
    <row r="1031" spans="11:12" x14ac:dyDescent="0.35">
      <c r="K1031">
        <f t="shared" si="17"/>
        <v>102.89999999999843</v>
      </c>
      <c r="L1031">
        <v>50</v>
      </c>
    </row>
    <row r="1032" spans="11:12" x14ac:dyDescent="0.35">
      <c r="K1032">
        <f t="shared" si="17"/>
        <v>102.99999999999842</v>
      </c>
      <c r="L1032">
        <v>50</v>
      </c>
    </row>
    <row r="1033" spans="11:12" x14ac:dyDescent="0.35">
      <c r="K1033">
        <f t="shared" si="17"/>
        <v>103.09999999999842</v>
      </c>
      <c r="L1033">
        <v>50</v>
      </c>
    </row>
    <row r="1034" spans="11:12" x14ac:dyDescent="0.35">
      <c r="K1034">
        <f t="shared" si="17"/>
        <v>103.19999999999841</v>
      </c>
      <c r="L1034">
        <v>50</v>
      </c>
    </row>
    <row r="1035" spans="11:12" x14ac:dyDescent="0.35">
      <c r="K1035">
        <f t="shared" si="17"/>
        <v>103.29999999999841</v>
      </c>
      <c r="L1035">
        <v>50</v>
      </c>
    </row>
    <row r="1036" spans="11:12" x14ac:dyDescent="0.35">
      <c r="K1036">
        <f t="shared" si="17"/>
        <v>103.3999999999984</v>
      </c>
      <c r="L1036">
        <v>50</v>
      </c>
    </row>
    <row r="1037" spans="11:12" x14ac:dyDescent="0.35">
      <c r="K1037">
        <f t="shared" si="17"/>
        <v>103.49999999999839</v>
      </c>
      <c r="L1037">
        <v>50</v>
      </c>
    </row>
    <row r="1038" spans="11:12" x14ac:dyDescent="0.35">
      <c r="K1038">
        <f t="shared" si="17"/>
        <v>103.59999999999839</v>
      </c>
      <c r="L1038">
        <v>50</v>
      </c>
    </row>
    <row r="1039" spans="11:12" x14ac:dyDescent="0.35">
      <c r="K1039">
        <f t="shared" si="17"/>
        <v>103.69999999999838</v>
      </c>
      <c r="L1039">
        <v>50</v>
      </c>
    </row>
    <row r="1040" spans="11:12" x14ac:dyDescent="0.35">
      <c r="K1040">
        <f t="shared" si="17"/>
        <v>103.79999999999838</v>
      </c>
      <c r="L1040">
        <v>50</v>
      </c>
    </row>
    <row r="1041" spans="11:12" x14ac:dyDescent="0.35">
      <c r="K1041">
        <f t="shared" si="17"/>
        <v>103.89999999999837</v>
      </c>
      <c r="L1041">
        <v>50</v>
      </c>
    </row>
    <row r="1042" spans="11:12" x14ac:dyDescent="0.35">
      <c r="K1042">
        <f t="shared" si="17"/>
        <v>103.99999999999837</v>
      </c>
      <c r="L1042">
        <v>50</v>
      </c>
    </row>
    <row r="1043" spans="11:12" x14ac:dyDescent="0.35">
      <c r="K1043">
        <f t="shared" si="17"/>
        <v>104.09999999999836</v>
      </c>
      <c r="L1043">
        <v>50</v>
      </c>
    </row>
    <row r="1044" spans="11:12" x14ac:dyDescent="0.35">
      <c r="K1044">
        <f t="shared" si="17"/>
        <v>104.19999999999835</v>
      </c>
      <c r="L1044">
        <v>50</v>
      </c>
    </row>
    <row r="1045" spans="11:12" x14ac:dyDescent="0.35">
      <c r="K1045">
        <f t="shared" si="17"/>
        <v>104.29999999999835</v>
      </c>
      <c r="L1045">
        <v>50</v>
      </c>
    </row>
    <row r="1046" spans="11:12" x14ac:dyDescent="0.35">
      <c r="K1046">
        <f t="shared" si="17"/>
        <v>104.39999999999834</v>
      </c>
      <c r="L1046">
        <v>50</v>
      </c>
    </row>
    <row r="1047" spans="11:12" x14ac:dyDescent="0.35">
      <c r="K1047">
        <f t="shared" si="17"/>
        <v>104.49999999999834</v>
      </c>
      <c r="L1047">
        <v>50</v>
      </c>
    </row>
    <row r="1048" spans="11:12" x14ac:dyDescent="0.35">
      <c r="K1048">
        <f t="shared" si="17"/>
        <v>104.59999999999833</v>
      </c>
      <c r="L1048">
        <v>50</v>
      </c>
    </row>
    <row r="1049" spans="11:12" x14ac:dyDescent="0.35">
      <c r="K1049">
        <f t="shared" ref="K1049:K1112" si="18">+K1048+0.1</f>
        <v>104.69999999999833</v>
      </c>
      <c r="L1049">
        <v>50</v>
      </c>
    </row>
    <row r="1050" spans="11:12" x14ac:dyDescent="0.35">
      <c r="K1050">
        <f t="shared" si="18"/>
        <v>104.79999999999832</v>
      </c>
      <c r="L1050">
        <v>50</v>
      </c>
    </row>
    <row r="1051" spans="11:12" x14ac:dyDescent="0.35">
      <c r="K1051">
        <f t="shared" si="18"/>
        <v>104.89999999999831</v>
      </c>
      <c r="L1051">
        <v>50</v>
      </c>
    </row>
    <row r="1052" spans="11:12" x14ac:dyDescent="0.35">
      <c r="K1052">
        <f t="shared" si="18"/>
        <v>104.99999999999831</v>
      </c>
      <c r="L1052">
        <v>50</v>
      </c>
    </row>
    <row r="1053" spans="11:12" x14ac:dyDescent="0.35">
      <c r="K1053">
        <f t="shared" si="18"/>
        <v>105.0999999999983</v>
      </c>
      <c r="L1053">
        <v>50</v>
      </c>
    </row>
    <row r="1054" spans="11:12" x14ac:dyDescent="0.35">
      <c r="K1054">
        <f t="shared" si="18"/>
        <v>105.1999999999983</v>
      </c>
      <c r="L1054">
        <v>50</v>
      </c>
    </row>
    <row r="1055" spans="11:12" x14ac:dyDescent="0.35">
      <c r="K1055">
        <f t="shared" si="18"/>
        <v>105.29999999999829</v>
      </c>
      <c r="L1055">
        <v>50</v>
      </c>
    </row>
    <row r="1056" spans="11:12" x14ac:dyDescent="0.35">
      <c r="K1056">
        <f t="shared" si="18"/>
        <v>105.39999999999829</v>
      </c>
      <c r="L1056">
        <v>50</v>
      </c>
    </row>
    <row r="1057" spans="11:12" x14ac:dyDescent="0.35">
      <c r="K1057">
        <f t="shared" si="18"/>
        <v>105.49999999999828</v>
      </c>
      <c r="L1057">
        <v>50</v>
      </c>
    </row>
    <row r="1058" spans="11:12" x14ac:dyDescent="0.35">
      <c r="K1058">
        <f t="shared" si="18"/>
        <v>105.59999999999827</v>
      </c>
      <c r="L1058">
        <v>50</v>
      </c>
    </row>
    <row r="1059" spans="11:12" x14ac:dyDescent="0.35">
      <c r="K1059">
        <f t="shared" si="18"/>
        <v>105.69999999999827</v>
      </c>
      <c r="L1059">
        <v>50</v>
      </c>
    </row>
    <row r="1060" spans="11:12" x14ac:dyDescent="0.35">
      <c r="K1060">
        <f t="shared" si="18"/>
        <v>105.79999999999826</v>
      </c>
      <c r="L1060">
        <v>50</v>
      </c>
    </row>
    <row r="1061" spans="11:12" x14ac:dyDescent="0.35">
      <c r="K1061">
        <f t="shared" si="18"/>
        <v>105.89999999999826</v>
      </c>
      <c r="L1061">
        <v>50</v>
      </c>
    </row>
    <row r="1062" spans="11:12" x14ac:dyDescent="0.35">
      <c r="K1062">
        <f t="shared" si="18"/>
        <v>105.99999999999825</v>
      </c>
      <c r="L1062">
        <v>50</v>
      </c>
    </row>
    <row r="1063" spans="11:12" x14ac:dyDescent="0.35">
      <c r="K1063">
        <f t="shared" si="18"/>
        <v>106.09999999999825</v>
      </c>
      <c r="L1063">
        <v>50</v>
      </c>
    </row>
    <row r="1064" spans="11:12" x14ac:dyDescent="0.35">
      <c r="K1064">
        <f t="shared" si="18"/>
        <v>106.19999999999824</v>
      </c>
      <c r="L1064">
        <v>50</v>
      </c>
    </row>
    <row r="1065" spans="11:12" x14ac:dyDescent="0.35">
      <c r="K1065">
        <f t="shared" si="18"/>
        <v>106.29999999999824</v>
      </c>
      <c r="L1065">
        <v>50</v>
      </c>
    </row>
    <row r="1066" spans="11:12" x14ac:dyDescent="0.35">
      <c r="K1066">
        <f t="shared" si="18"/>
        <v>106.39999999999823</v>
      </c>
      <c r="L1066">
        <v>50</v>
      </c>
    </row>
    <row r="1067" spans="11:12" x14ac:dyDescent="0.35">
      <c r="K1067">
        <f t="shared" si="18"/>
        <v>106.49999999999822</v>
      </c>
      <c r="L1067">
        <v>50</v>
      </c>
    </row>
    <row r="1068" spans="11:12" x14ac:dyDescent="0.35">
      <c r="K1068">
        <f t="shared" si="18"/>
        <v>106.59999999999822</v>
      </c>
      <c r="L1068">
        <v>50</v>
      </c>
    </row>
    <row r="1069" spans="11:12" x14ac:dyDescent="0.35">
      <c r="K1069">
        <f t="shared" si="18"/>
        <v>106.69999999999821</v>
      </c>
      <c r="L1069">
        <v>50</v>
      </c>
    </row>
    <row r="1070" spans="11:12" x14ac:dyDescent="0.35">
      <c r="K1070">
        <f t="shared" si="18"/>
        <v>106.79999999999821</v>
      </c>
      <c r="L1070">
        <v>50</v>
      </c>
    </row>
    <row r="1071" spans="11:12" x14ac:dyDescent="0.35">
      <c r="K1071">
        <f t="shared" si="18"/>
        <v>106.8999999999982</v>
      </c>
      <c r="L1071">
        <v>50</v>
      </c>
    </row>
    <row r="1072" spans="11:12" x14ac:dyDescent="0.35">
      <c r="K1072">
        <f t="shared" si="18"/>
        <v>106.9999999999982</v>
      </c>
      <c r="L1072">
        <v>50</v>
      </c>
    </row>
    <row r="1073" spans="11:12" x14ac:dyDescent="0.35">
      <c r="K1073">
        <f t="shared" si="18"/>
        <v>107.09999999999819</v>
      </c>
      <c r="L1073">
        <v>50</v>
      </c>
    </row>
    <row r="1074" spans="11:12" x14ac:dyDescent="0.35">
      <c r="K1074">
        <f t="shared" si="18"/>
        <v>107.19999999999818</v>
      </c>
      <c r="L1074">
        <v>50</v>
      </c>
    </row>
    <row r="1075" spans="11:12" x14ac:dyDescent="0.35">
      <c r="K1075">
        <f t="shared" si="18"/>
        <v>107.29999999999818</v>
      </c>
      <c r="L1075">
        <v>50</v>
      </c>
    </row>
    <row r="1076" spans="11:12" x14ac:dyDescent="0.35">
      <c r="K1076">
        <f t="shared" si="18"/>
        <v>107.39999999999817</v>
      </c>
      <c r="L1076">
        <v>50</v>
      </c>
    </row>
    <row r="1077" spans="11:12" x14ac:dyDescent="0.35">
      <c r="K1077">
        <f t="shared" si="18"/>
        <v>107.49999999999817</v>
      </c>
      <c r="L1077">
        <v>50</v>
      </c>
    </row>
    <row r="1078" spans="11:12" x14ac:dyDescent="0.35">
      <c r="K1078">
        <f t="shared" si="18"/>
        <v>107.59999999999816</v>
      </c>
      <c r="L1078">
        <v>50</v>
      </c>
    </row>
    <row r="1079" spans="11:12" x14ac:dyDescent="0.35">
      <c r="K1079">
        <f t="shared" si="18"/>
        <v>107.69999999999816</v>
      </c>
      <c r="L1079">
        <v>50</v>
      </c>
    </row>
    <row r="1080" spans="11:12" x14ac:dyDescent="0.35">
      <c r="K1080">
        <f t="shared" si="18"/>
        <v>107.79999999999815</v>
      </c>
      <c r="L1080">
        <v>50</v>
      </c>
    </row>
    <row r="1081" spans="11:12" x14ac:dyDescent="0.35">
      <c r="K1081">
        <f t="shared" si="18"/>
        <v>107.89999999999814</v>
      </c>
      <c r="L1081">
        <v>50</v>
      </c>
    </row>
    <row r="1082" spans="11:12" x14ac:dyDescent="0.35">
      <c r="K1082">
        <f t="shared" si="18"/>
        <v>107.99999999999814</v>
      </c>
      <c r="L1082">
        <v>50</v>
      </c>
    </row>
    <row r="1083" spans="11:12" x14ac:dyDescent="0.35">
      <c r="K1083">
        <f t="shared" si="18"/>
        <v>108.09999999999813</v>
      </c>
      <c r="L1083">
        <v>50</v>
      </c>
    </row>
    <row r="1084" spans="11:12" x14ac:dyDescent="0.35">
      <c r="K1084">
        <f t="shared" si="18"/>
        <v>108.19999999999813</v>
      </c>
      <c r="L1084">
        <v>50</v>
      </c>
    </row>
    <row r="1085" spans="11:12" x14ac:dyDescent="0.35">
      <c r="K1085">
        <f t="shared" si="18"/>
        <v>108.29999999999812</v>
      </c>
      <c r="L1085">
        <v>50</v>
      </c>
    </row>
    <row r="1086" spans="11:12" x14ac:dyDescent="0.35">
      <c r="K1086">
        <f t="shared" si="18"/>
        <v>108.39999999999812</v>
      </c>
      <c r="L1086">
        <v>50</v>
      </c>
    </row>
    <row r="1087" spans="11:12" x14ac:dyDescent="0.35">
      <c r="K1087">
        <f t="shared" si="18"/>
        <v>108.49999999999811</v>
      </c>
      <c r="L1087">
        <v>50</v>
      </c>
    </row>
    <row r="1088" spans="11:12" x14ac:dyDescent="0.35">
      <c r="K1088">
        <f t="shared" si="18"/>
        <v>108.5999999999981</v>
      </c>
      <c r="L1088">
        <v>50</v>
      </c>
    </row>
    <row r="1089" spans="11:12" x14ac:dyDescent="0.35">
      <c r="K1089">
        <f t="shared" si="18"/>
        <v>108.6999999999981</v>
      </c>
      <c r="L1089">
        <v>50</v>
      </c>
    </row>
    <row r="1090" spans="11:12" x14ac:dyDescent="0.35">
      <c r="K1090">
        <f t="shared" si="18"/>
        <v>108.79999999999809</v>
      </c>
      <c r="L1090">
        <v>50</v>
      </c>
    </row>
    <row r="1091" spans="11:12" x14ac:dyDescent="0.35">
      <c r="K1091">
        <f t="shared" si="18"/>
        <v>108.89999999999809</v>
      </c>
      <c r="L1091">
        <v>50</v>
      </c>
    </row>
    <row r="1092" spans="11:12" x14ac:dyDescent="0.35">
      <c r="K1092">
        <f t="shared" si="18"/>
        <v>108.99999999999808</v>
      </c>
      <c r="L1092">
        <v>50</v>
      </c>
    </row>
    <row r="1093" spans="11:12" x14ac:dyDescent="0.35">
      <c r="K1093">
        <f t="shared" si="18"/>
        <v>109.09999999999808</v>
      </c>
      <c r="L1093">
        <v>50</v>
      </c>
    </row>
    <row r="1094" spans="11:12" x14ac:dyDescent="0.35">
      <c r="K1094">
        <f t="shared" si="18"/>
        <v>109.19999999999807</v>
      </c>
      <c r="L1094">
        <v>50</v>
      </c>
    </row>
    <row r="1095" spans="11:12" x14ac:dyDescent="0.35">
      <c r="K1095">
        <f t="shared" si="18"/>
        <v>109.29999999999806</v>
      </c>
      <c r="L1095">
        <v>50</v>
      </c>
    </row>
    <row r="1096" spans="11:12" x14ac:dyDescent="0.35">
      <c r="K1096">
        <f t="shared" si="18"/>
        <v>109.39999999999806</v>
      </c>
      <c r="L1096">
        <v>50</v>
      </c>
    </row>
    <row r="1097" spans="11:12" x14ac:dyDescent="0.35">
      <c r="K1097">
        <f t="shared" si="18"/>
        <v>109.49999999999805</v>
      </c>
      <c r="L1097">
        <v>50</v>
      </c>
    </row>
    <row r="1098" spans="11:12" x14ac:dyDescent="0.35">
      <c r="K1098">
        <f t="shared" si="18"/>
        <v>109.59999999999805</v>
      </c>
      <c r="L1098">
        <v>50</v>
      </c>
    </row>
    <row r="1099" spans="11:12" x14ac:dyDescent="0.35">
      <c r="K1099">
        <f t="shared" si="18"/>
        <v>109.69999999999804</v>
      </c>
      <c r="L1099">
        <v>50</v>
      </c>
    </row>
    <row r="1100" spans="11:12" x14ac:dyDescent="0.35">
      <c r="K1100">
        <f t="shared" si="18"/>
        <v>109.79999999999804</v>
      </c>
      <c r="L1100">
        <v>50</v>
      </c>
    </row>
    <row r="1101" spans="11:12" x14ac:dyDescent="0.35">
      <c r="K1101">
        <f t="shared" si="18"/>
        <v>109.89999999999803</v>
      </c>
      <c r="L1101">
        <v>50</v>
      </c>
    </row>
    <row r="1102" spans="11:12" x14ac:dyDescent="0.35">
      <c r="K1102">
        <f t="shared" si="18"/>
        <v>109.99999999999802</v>
      </c>
      <c r="L1102">
        <v>50</v>
      </c>
    </row>
    <row r="1103" spans="11:12" x14ac:dyDescent="0.35">
      <c r="K1103">
        <f t="shared" si="18"/>
        <v>110.09999999999802</v>
      </c>
      <c r="L1103">
        <v>50</v>
      </c>
    </row>
    <row r="1104" spans="11:12" x14ac:dyDescent="0.35">
      <c r="K1104">
        <f t="shared" si="18"/>
        <v>110.19999999999801</v>
      </c>
      <c r="L1104">
        <v>50</v>
      </c>
    </row>
    <row r="1105" spans="11:12" x14ac:dyDescent="0.35">
      <c r="K1105">
        <f t="shared" si="18"/>
        <v>110.29999999999801</v>
      </c>
      <c r="L1105">
        <v>50</v>
      </c>
    </row>
    <row r="1106" spans="11:12" x14ac:dyDescent="0.35">
      <c r="K1106">
        <f t="shared" si="18"/>
        <v>110.399999999998</v>
      </c>
      <c r="L1106">
        <v>50</v>
      </c>
    </row>
    <row r="1107" spans="11:12" x14ac:dyDescent="0.35">
      <c r="K1107">
        <f t="shared" si="18"/>
        <v>110.499999999998</v>
      </c>
      <c r="L1107">
        <v>50</v>
      </c>
    </row>
    <row r="1108" spans="11:12" x14ac:dyDescent="0.35">
      <c r="K1108">
        <f t="shared" si="18"/>
        <v>110.59999999999799</v>
      </c>
      <c r="L1108">
        <v>50</v>
      </c>
    </row>
    <row r="1109" spans="11:12" x14ac:dyDescent="0.35">
      <c r="K1109">
        <f t="shared" si="18"/>
        <v>110.69999999999798</v>
      </c>
      <c r="L1109">
        <v>50</v>
      </c>
    </row>
    <row r="1110" spans="11:12" x14ac:dyDescent="0.35">
      <c r="K1110">
        <f t="shared" si="18"/>
        <v>110.79999999999798</v>
      </c>
      <c r="L1110">
        <v>50</v>
      </c>
    </row>
    <row r="1111" spans="11:12" x14ac:dyDescent="0.35">
      <c r="K1111">
        <f t="shared" si="18"/>
        <v>110.89999999999797</v>
      </c>
      <c r="L1111">
        <v>50</v>
      </c>
    </row>
    <row r="1112" spans="11:12" x14ac:dyDescent="0.35">
      <c r="K1112">
        <f t="shared" si="18"/>
        <v>110.99999999999797</v>
      </c>
      <c r="L1112">
        <v>50</v>
      </c>
    </row>
    <row r="1113" spans="11:12" x14ac:dyDescent="0.35">
      <c r="K1113">
        <f t="shared" ref="K1113:K1176" si="19">+K1112+0.1</f>
        <v>111.09999999999796</v>
      </c>
      <c r="L1113">
        <v>50</v>
      </c>
    </row>
    <row r="1114" spans="11:12" x14ac:dyDescent="0.35">
      <c r="K1114">
        <f t="shared" si="19"/>
        <v>111.19999999999796</v>
      </c>
      <c r="L1114">
        <v>50</v>
      </c>
    </row>
    <row r="1115" spans="11:12" x14ac:dyDescent="0.35">
      <c r="K1115">
        <f t="shared" si="19"/>
        <v>111.29999999999795</v>
      </c>
      <c r="L1115">
        <v>50</v>
      </c>
    </row>
    <row r="1116" spans="11:12" x14ac:dyDescent="0.35">
      <c r="K1116">
        <f t="shared" si="19"/>
        <v>111.39999999999795</v>
      </c>
      <c r="L1116">
        <v>50</v>
      </c>
    </row>
    <row r="1117" spans="11:12" x14ac:dyDescent="0.35">
      <c r="K1117">
        <f t="shared" si="19"/>
        <v>111.49999999999794</v>
      </c>
      <c r="L1117">
        <v>50</v>
      </c>
    </row>
    <row r="1118" spans="11:12" x14ac:dyDescent="0.35">
      <c r="K1118">
        <f t="shared" si="19"/>
        <v>111.59999999999793</v>
      </c>
      <c r="L1118">
        <v>50</v>
      </c>
    </row>
    <row r="1119" spans="11:12" x14ac:dyDescent="0.35">
      <c r="K1119">
        <f t="shared" si="19"/>
        <v>111.69999999999793</v>
      </c>
      <c r="L1119">
        <v>50</v>
      </c>
    </row>
    <row r="1120" spans="11:12" x14ac:dyDescent="0.35">
      <c r="K1120">
        <f t="shared" si="19"/>
        <v>111.79999999999792</v>
      </c>
      <c r="L1120">
        <v>50</v>
      </c>
    </row>
    <row r="1121" spans="11:12" x14ac:dyDescent="0.35">
      <c r="K1121">
        <f t="shared" si="19"/>
        <v>111.89999999999792</v>
      </c>
      <c r="L1121">
        <v>50</v>
      </c>
    </row>
    <row r="1122" spans="11:12" x14ac:dyDescent="0.35">
      <c r="K1122">
        <f t="shared" si="19"/>
        <v>111.99999999999791</v>
      </c>
      <c r="L1122">
        <v>50</v>
      </c>
    </row>
    <row r="1123" spans="11:12" x14ac:dyDescent="0.35">
      <c r="K1123">
        <f t="shared" si="19"/>
        <v>112.09999999999791</v>
      </c>
      <c r="L1123">
        <v>50</v>
      </c>
    </row>
    <row r="1124" spans="11:12" x14ac:dyDescent="0.35">
      <c r="K1124">
        <f t="shared" si="19"/>
        <v>112.1999999999979</v>
      </c>
      <c r="L1124">
        <v>50</v>
      </c>
    </row>
    <row r="1125" spans="11:12" x14ac:dyDescent="0.35">
      <c r="K1125">
        <f t="shared" si="19"/>
        <v>112.29999999999789</v>
      </c>
      <c r="L1125">
        <v>50</v>
      </c>
    </row>
    <row r="1126" spans="11:12" x14ac:dyDescent="0.35">
      <c r="K1126">
        <f t="shared" si="19"/>
        <v>112.39999999999789</v>
      </c>
      <c r="L1126">
        <v>50</v>
      </c>
    </row>
    <row r="1127" spans="11:12" x14ac:dyDescent="0.35">
      <c r="K1127">
        <f t="shared" si="19"/>
        <v>112.49999999999788</v>
      </c>
      <c r="L1127">
        <v>50</v>
      </c>
    </row>
    <row r="1128" spans="11:12" x14ac:dyDescent="0.35">
      <c r="K1128">
        <f t="shared" si="19"/>
        <v>112.59999999999788</v>
      </c>
      <c r="L1128">
        <v>50</v>
      </c>
    </row>
    <row r="1129" spans="11:12" x14ac:dyDescent="0.35">
      <c r="K1129">
        <f t="shared" si="19"/>
        <v>112.69999999999787</v>
      </c>
      <c r="L1129">
        <v>50</v>
      </c>
    </row>
    <row r="1130" spans="11:12" x14ac:dyDescent="0.35">
      <c r="K1130">
        <f t="shared" si="19"/>
        <v>112.79999999999787</v>
      </c>
      <c r="L1130">
        <v>50</v>
      </c>
    </row>
    <row r="1131" spans="11:12" x14ac:dyDescent="0.35">
      <c r="K1131">
        <f t="shared" si="19"/>
        <v>112.89999999999786</v>
      </c>
      <c r="L1131">
        <v>50</v>
      </c>
    </row>
    <row r="1132" spans="11:12" x14ac:dyDescent="0.35">
      <c r="K1132">
        <f t="shared" si="19"/>
        <v>112.99999999999785</v>
      </c>
      <c r="L1132">
        <v>50</v>
      </c>
    </row>
    <row r="1133" spans="11:12" x14ac:dyDescent="0.35">
      <c r="K1133">
        <f t="shared" si="19"/>
        <v>113.09999999999785</v>
      </c>
      <c r="L1133">
        <v>50</v>
      </c>
    </row>
    <row r="1134" spans="11:12" x14ac:dyDescent="0.35">
      <c r="K1134">
        <f t="shared" si="19"/>
        <v>113.19999999999784</v>
      </c>
      <c r="L1134">
        <v>50</v>
      </c>
    </row>
    <row r="1135" spans="11:12" x14ac:dyDescent="0.35">
      <c r="K1135">
        <f t="shared" si="19"/>
        <v>113.29999999999784</v>
      </c>
      <c r="L1135">
        <v>50</v>
      </c>
    </row>
    <row r="1136" spans="11:12" x14ac:dyDescent="0.35">
      <c r="K1136">
        <f t="shared" si="19"/>
        <v>113.39999999999783</v>
      </c>
      <c r="L1136">
        <v>50</v>
      </c>
    </row>
    <row r="1137" spans="11:12" x14ac:dyDescent="0.35">
      <c r="K1137">
        <f t="shared" si="19"/>
        <v>113.49999999999783</v>
      </c>
      <c r="L1137">
        <v>50</v>
      </c>
    </row>
    <row r="1138" spans="11:12" x14ac:dyDescent="0.35">
      <c r="K1138">
        <f t="shared" si="19"/>
        <v>113.59999999999782</v>
      </c>
      <c r="L1138">
        <v>50</v>
      </c>
    </row>
    <row r="1139" spans="11:12" x14ac:dyDescent="0.35">
      <c r="K1139">
        <f t="shared" si="19"/>
        <v>113.69999999999781</v>
      </c>
      <c r="L1139">
        <v>50</v>
      </c>
    </row>
    <row r="1140" spans="11:12" x14ac:dyDescent="0.35">
      <c r="K1140">
        <f t="shared" si="19"/>
        <v>113.79999999999781</v>
      </c>
      <c r="L1140">
        <v>50</v>
      </c>
    </row>
    <row r="1141" spans="11:12" x14ac:dyDescent="0.35">
      <c r="K1141">
        <f t="shared" si="19"/>
        <v>113.8999999999978</v>
      </c>
      <c r="L1141">
        <v>50</v>
      </c>
    </row>
    <row r="1142" spans="11:12" x14ac:dyDescent="0.35">
      <c r="K1142">
        <f t="shared" si="19"/>
        <v>113.9999999999978</v>
      </c>
      <c r="L1142">
        <v>50</v>
      </c>
    </row>
    <row r="1143" spans="11:12" x14ac:dyDescent="0.35">
      <c r="K1143">
        <f t="shared" si="19"/>
        <v>114.09999999999779</v>
      </c>
      <c r="L1143">
        <v>50</v>
      </c>
    </row>
    <row r="1144" spans="11:12" x14ac:dyDescent="0.35">
      <c r="K1144">
        <f t="shared" si="19"/>
        <v>114.19999999999779</v>
      </c>
      <c r="L1144">
        <v>50</v>
      </c>
    </row>
    <row r="1145" spans="11:12" x14ac:dyDescent="0.35">
      <c r="K1145">
        <f t="shared" si="19"/>
        <v>114.29999999999778</v>
      </c>
      <c r="L1145">
        <v>50</v>
      </c>
    </row>
    <row r="1146" spans="11:12" x14ac:dyDescent="0.35">
      <c r="K1146">
        <f t="shared" si="19"/>
        <v>114.39999999999777</v>
      </c>
      <c r="L1146">
        <v>50</v>
      </c>
    </row>
    <row r="1147" spans="11:12" x14ac:dyDescent="0.35">
      <c r="K1147">
        <f t="shared" si="19"/>
        <v>114.49999999999777</v>
      </c>
      <c r="L1147">
        <v>50</v>
      </c>
    </row>
    <row r="1148" spans="11:12" x14ac:dyDescent="0.35">
      <c r="K1148">
        <f t="shared" si="19"/>
        <v>114.59999999999776</v>
      </c>
      <c r="L1148">
        <v>50</v>
      </c>
    </row>
    <row r="1149" spans="11:12" x14ac:dyDescent="0.35">
      <c r="K1149">
        <f t="shared" si="19"/>
        <v>114.69999999999776</v>
      </c>
      <c r="L1149">
        <v>50</v>
      </c>
    </row>
    <row r="1150" spans="11:12" x14ac:dyDescent="0.35">
      <c r="K1150">
        <f t="shared" si="19"/>
        <v>114.79999999999775</v>
      </c>
      <c r="L1150">
        <v>50</v>
      </c>
    </row>
    <row r="1151" spans="11:12" x14ac:dyDescent="0.35">
      <c r="K1151">
        <f t="shared" si="19"/>
        <v>114.89999999999775</v>
      </c>
      <c r="L1151">
        <v>50</v>
      </c>
    </row>
    <row r="1152" spans="11:12" x14ac:dyDescent="0.35">
      <c r="K1152">
        <f t="shared" si="19"/>
        <v>114.99999999999774</v>
      </c>
      <c r="L1152">
        <v>50</v>
      </c>
    </row>
    <row r="1153" spans="11:12" x14ac:dyDescent="0.35">
      <c r="K1153">
        <f t="shared" si="19"/>
        <v>115.09999999999773</v>
      </c>
      <c r="L1153">
        <v>50</v>
      </c>
    </row>
    <row r="1154" spans="11:12" x14ac:dyDescent="0.35">
      <c r="K1154">
        <f t="shared" si="19"/>
        <v>115.19999999999773</v>
      </c>
      <c r="L1154">
        <v>50</v>
      </c>
    </row>
    <row r="1155" spans="11:12" x14ac:dyDescent="0.35">
      <c r="K1155">
        <f t="shared" si="19"/>
        <v>115.29999999999772</v>
      </c>
      <c r="L1155">
        <v>50</v>
      </c>
    </row>
    <row r="1156" spans="11:12" x14ac:dyDescent="0.35">
      <c r="K1156">
        <f t="shared" si="19"/>
        <v>115.39999999999772</v>
      </c>
      <c r="L1156">
        <v>50</v>
      </c>
    </row>
    <row r="1157" spans="11:12" x14ac:dyDescent="0.35">
      <c r="K1157">
        <f t="shared" si="19"/>
        <v>115.49999999999771</v>
      </c>
      <c r="L1157">
        <v>50</v>
      </c>
    </row>
    <row r="1158" spans="11:12" x14ac:dyDescent="0.35">
      <c r="K1158">
        <f t="shared" si="19"/>
        <v>115.59999999999771</v>
      </c>
      <c r="L1158">
        <v>50</v>
      </c>
    </row>
    <row r="1159" spans="11:12" x14ac:dyDescent="0.35">
      <c r="K1159">
        <f t="shared" si="19"/>
        <v>115.6999999999977</v>
      </c>
      <c r="L1159">
        <v>50</v>
      </c>
    </row>
    <row r="1160" spans="11:12" x14ac:dyDescent="0.35">
      <c r="K1160">
        <f t="shared" si="19"/>
        <v>115.79999999999769</v>
      </c>
      <c r="L1160">
        <v>50</v>
      </c>
    </row>
    <row r="1161" spans="11:12" x14ac:dyDescent="0.35">
      <c r="K1161">
        <f t="shared" si="19"/>
        <v>115.89999999999769</v>
      </c>
      <c r="L1161">
        <v>50</v>
      </c>
    </row>
    <row r="1162" spans="11:12" x14ac:dyDescent="0.35">
      <c r="K1162">
        <f t="shared" si="19"/>
        <v>115.99999999999768</v>
      </c>
      <c r="L1162">
        <v>50</v>
      </c>
    </row>
    <row r="1163" spans="11:12" x14ac:dyDescent="0.35">
      <c r="K1163">
        <f t="shared" si="19"/>
        <v>116.09999999999768</v>
      </c>
      <c r="L1163">
        <v>50</v>
      </c>
    </row>
    <row r="1164" spans="11:12" x14ac:dyDescent="0.35">
      <c r="K1164">
        <f t="shared" si="19"/>
        <v>116.19999999999767</v>
      </c>
      <c r="L1164">
        <v>50</v>
      </c>
    </row>
    <row r="1165" spans="11:12" x14ac:dyDescent="0.35">
      <c r="K1165">
        <f t="shared" si="19"/>
        <v>116.29999999999767</v>
      </c>
      <c r="L1165">
        <v>50</v>
      </c>
    </row>
    <row r="1166" spans="11:12" x14ac:dyDescent="0.35">
      <c r="K1166">
        <f t="shared" si="19"/>
        <v>116.39999999999766</v>
      </c>
      <c r="L1166">
        <v>50</v>
      </c>
    </row>
    <row r="1167" spans="11:12" x14ac:dyDescent="0.35">
      <c r="K1167">
        <f t="shared" si="19"/>
        <v>116.49999999999766</v>
      </c>
      <c r="L1167">
        <v>50</v>
      </c>
    </row>
    <row r="1168" spans="11:12" x14ac:dyDescent="0.35">
      <c r="K1168">
        <f t="shared" si="19"/>
        <v>116.59999999999765</v>
      </c>
      <c r="L1168">
        <v>50</v>
      </c>
    </row>
    <row r="1169" spans="11:12" x14ac:dyDescent="0.35">
      <c r="K1169">
        <f t="shared" si="19"/>
        <v>116.69999999999764</v>
      </c>
      <c r="L1169">
        <v>50</v>
      </c>
    </row>
    <row r="1170" spans="11:12" x14ac:dyDescent="0.35">
      <c r="K1170">
        <f t="shared" si="19"/>
        <v>116.79999999999764</v>
      </c>
      <c r="L1170">
        <v>50</v>
      </c>
    </row>
    <row r="1171" spans="11:12" x14ac:dyDescent="0.35">
      <c r="K1171">
        <f t="shared" si="19"/>
        <v>116.89999999999763</v>
      </c>
      <c r="L1171">
        <v>50</v>
      </c>
    </row>
    <row r="1172" spans="11:12" x14ac:dyDescent="0.35">
      <c r="K1172">
        <f t="shared" si="19"/>
        <v>116.99999999999763</v>
      </c>
      <c r="L1172">
        <v>50</v>
      </c>
    </row>
    <row r="1173" spans="11:12" x14ac:dyDescent="0.35">
      <c r="K1173">
        <f t="shared" si="19"/>
        <v>117.09999999999762</v>
      </c>
      <c r="L1173">
        <v>50</v>
      </c>
    </row>
    <row r="1174" spans="11:12" x14ac:dyDescent="0.35">
      <c r="K1174">
        <f t="shared" si="19"/>
        <v>117.19999999999762</v>
      </c>
      <c r="L1174">
        <v>50</v>
      </c>
    </row>
    <row r="1175" spans="11:12" x14ac:dyDescent="0.35">
      <c r="K1175">
        <f t="shared" si="19"/>
        <v>117.29999999999761</v>
      </c>
      <c r="L1175">
        <v>50</v>
      </c>
    </row>
    <row r="1176" spans="11:12" x14ac:dyDescent="0.35">
      <c r="K1176">
        <f t="shared" si="19"/>
        <v>117.3999999999976</v>
      </c>
      <c r="L1176">
        <v>50</v>
      </c>
    </row>
    <row r="1177" spans="11:12" x14ac:dyDescent="0.35">
      <c r="K1177">
        <f t="shared" ref="K1177:K1240" si="20">+K1176+0.1</f>
        <v>117.4999999999976</v>
      </c>
      <c r="L1177">
        <v>50</v>
      </c>
    </row>
    <row r="1178" spans="11:12" x14ac:dyDescent="0.35">
      <c r="K1178">
        <f t="shared" si="20"/>
        <v>117.59999999999759</v>
      </c>
      <c r="L1178">
        <v>50</v>
      </c>
    </row>
    <row r="1179" spans="11:12" x14ac:dyDescent="0.35">
      <c r="K1179">
        <f t="shared" si="20"/>
        <v>117.69999999999759</v>
      </c>
      <c r="L1179">
        <v>50</v>
      </c>
    </row>
    <row r="1180" spans="11:12" x14ac:dyDescent="0.35">
      <c r="K1180">
        <f t="shared" si="20"/>
        <v>117.79999999999758</v>
      </c>
      <c r="L1180">
        <v>50</v>
      </c>
    </row>
    <row r="1181" spans="11:12" x14ac:dyDescent="0.35">
      <c r="K1181">
        <f t="shared" si="20"/>
        <v>117.89999999999758</v>
      </c>
      <c r="L1181">
        <v>50</v>
      </c>
    </row>
    <row r="1182" spans="11:12" x14ac:dyDescent="0.35">
      <c r="K1182">
        <f t="shared" si="20"/>
        <v>117.99999999999757</v>
      </c>
      <c r="L1182">
        <v>50</v>
      </c>
    </row>
    <row r="1183" spans="11:12" x14ac:dyDescent="0.35">
      <c r="K1183">
        <f t="shared" si="20"/>
        <v>118.09999999999756</v>
      </c>
      <c r="L1183">
        <v>50</v>
      </c>
    </row>
    <row r="1184" spans="11:12" x14ac:dyDescent="0.35">
      <c r="K1184">
        <f t="shared" si="20"/>
        <v>118.19999999999756</v>
      </c>
      <c r="L1184">
        <v>50</v>
      </c>
    </row>
    <row r="1185" spans="11:12" x14ac:dyDescent="0.35">
      <c r="K1185">
        <f t="shared" si="20"/>
        <v>118.29999999999755</v>
      </c>
      <c r="L1185">
        <v>50</v>
      </c>
    </row>
    <row r="1186" spans="11:12" x14ac:dyDescent="0.35">
      <c r="K1186">
        <f t="shared" si="20"/>
        <v>118.39999999999755</v>
      </c>
      <c r="L1186">
        <v>50</v>
      </c>
    </row>
    <row r="1187" spans="11:12" x14ac:dyDescent="0.35">
      <c r="K1187">
        <f t="shared" si="20"/>
        <v>118.49999999999754</v>
      </c>
      <c r="L1187">
        <v>50</v>
      </c>
    </row>
    <row r="1188" spans="11:12" x14ac:dyDescent="0.35">
      <c r="K1188">
        <f t="shared" si="20"/>
        <v>118.59999999999754</v>
      </c>
      <c r="L1188">
        <v>50</v>
      </c>
    </row>
    <row r="1189" spans="11:12" x14ac:dyDescent="0.35">
      <c r="K1189">
        <f t="shared" si="20"/>
        <v>118.69999999999753</v>
      </c>
      <c r="L1189">
        <v>50</v>
      </c>
    </row>
    <row r="1190" spans="11:12" x14ac:dyDescent="0.35">
      <c r="K1190">
        <f t="shared" si="20"/>
        <v>118.79999999999752</v>
      </c>
      <c r="L1190">
        <v>50</v>
      </c>
    </row>
    <row r="1191" spans="11:12" x14ac:dyDescent="0.35">
      <c r="K1191">
        <f t="shared" si="20"/>
        <v>118.89999999999752</v>
      </c>
      <c r="L1191">
        <v>50</v>
      </c>
    </row>
    <row r="1192" spans="11:12" x14ac:dyDescent="0.35">
      <c r="K1192">
        <f t="shared" si="20"/>
        <v>118.99999999999751</v>
      </c>
      <c r="L1192">
        <v>50</v>
      </c>
    </row>
    <row r="1193" spans="11:12" x14ac:dyDescent="0.35">
      <c r="K1193">
        <f t="shared" si="20"/>
        <v>119.09999999999751</v>
      </c>
      <c r="L1193">
        <v>50</v>
      </c>
    </row>
    <row r="1194" spans="11:12" x14ac:dyDescent="0.35">
      <c r="K1194">
        <f t="shared" si="20"/>
        <v>119.1999999999975</v>
      </c>
      <c r="L1194">
        <v>50</v>
      </c>
    </row>
    <row r="1195" spans="11:12" x14ac:dyDescent="0.35">
      <c r="K1195">
        <f t="shared" si="20"/>
        <v>119.2999999999975</v>
      </c>
      <c r="L1195">
        <v>50</v>
      </c>
    </row>
    <row r="1196" spans="11:12" x14ac:dyDescent="0.35">
      <c r="K1196">
        <f t="shared" si="20"/>
        <v>119.39999999999749</v>
      </c>
      <c r="L1196">
        <v>50</v>
      </c>
    </row>
    <row r="1197" spans="11:12" x14ac:dyDescent="0.35">
      <c r="K1197">
        <f t="shared" si="20"/>
        <v>119.49999999999748</v>
      </c>
      <c r="L1197">
        <v>50</v>
      </c>
    </row>
    <row r="1198" spans="11:12" x14ac:dyDescent="0.35">
      <c r="K1198">
        <f t="shared" si="20"/>
        <v>119.59999999999748</v>
      </c>
      <c r="L1198">
        <v>50</v>
      </c>
    </row>
    <row r="1199" spans="11:12" x14ac:dyDescent="0.35">
      <c r="K1199">
        <f t="shared" si="20"/>
        <v>119.69999999999747</v>
      </c>
      <c r="L1199">
        <v>50</v>
      </c>
    </row>
    <row r="1200" spans="11:12" x14ac:dyDescent="0.35">
      <c r="K1200">
        <f t="shared" si="20"/>
        <v>119.79999999999747</v>
      </c>
      <c r="L1200">
        <v>50</v>
      </c>
    </row>
    <row r="1201" spans="11:12" x14ac:dyDescent="0.35">
      <c r="K1201">
        <f t="shared" si="20"/>
        <v>119.89999999999746</v>
      </c>
      <c r="L1201">
        <v>50</v>
      </c>
    </row>
    <row r="1202" spans="11:12" x14ac:dyDescent="0.35">
      <c r="K1202">
        <f t="shared" si="20"/>
        <v>119.99999999999746</v>
      </c>
      <c r="L1202">
        <v>50</v>
      </c>
    </row>
    <row r="1203" spans="11:12" x14ac:dyDescent="0.35">
      <c r="K1203">
        <f t="shared" si="20"/>
        <v>120.09999999999745</v>
      </c>
      <c r="L1203">
        <v>50</v>
      </c>
    </row>
    <row r="1204" spans="11:12" x14ac:dyDescent="0.35">
      <c r="K1204">
        <f t="shared" si="20"/>
        <v>120.19999999999744</v>
      </c>
      <c r="L1204">
        <v>50</v>
      </c>
    </row>
    <row r="1205" spans="11:12" x14ac:dyDescent="0.35">
      <c r="K1205">
        <f t="shared" si="20"/>
        <v>120.29999999999744</v>
      </c>
      <c r="L1205">
        <v>50</v>
      </c>
    </row>
    <row r="1206" spans="11:12" x14ac:dyDescent="0.35">
      <c r="K1206">
        <f t="shared" si="20"/>
        <v>120.39999999999743</v>
      </c>
      <c r="L1206">
        <v>50</v>
      </c>
    </row>
    <row r="1207" spans="11:12" x14ac:dyDescent="0.35">
      <c r="K1207">
        <f t="shared" si="20"/>
        <v>120.49999999999743</v>
      </c>
      <c r="L1207">
        <v>50</v>
      </c>
    </row>
    <row r="1208" spans="11:12" x14ac:dyDescent="0.35">
      <c r="K1208">
        <f t="shared" si="20"/>
        <v>120.59999999999742</v>
      </c>
      <c r="L1208">
        <v>50</v>
      </c>
    </row>
    <row r="1209" spans="11:12" x14ac:dyDescent="0.35">
      <c r="K1209">
        <f t="shared" si="20"/>
        <v>120.69999999999742</v>
      </c>
      <c r="L1209">
        <v>50</v>
      </c>
    </row>
    <row r="1210" spans="11:12" x14ac:dyDescent="0.35">
      <c r="K1210">
        <f t="shared" si="20"/>
        <v>120.79999999999741</v>
      </c>
      <c r="L1210">
        <v>50</v>
      </c>
    </row>
    <row r="1211" spans="11:12" x14ac:dyDescent="0.35">
      <c r="K1211">
        <f t="shared" si="20"/>
        <v>120.89999999999741</v>
      </c>
      <c r="L1211">
        <v>50</v>
      </c>
    </row>
    <row r="1212" spans="11:12" x14ac:dyDescent="0.35">
      <c r="K1212">
        <f t="shared" si="20"/>
        <v>120.9999999999974</v>
      </c>
      <c r="L1212">
        <v>50</v>
      </c>
    </row>
    <row r="1213" spans="11:12" x14ac:dyDescent="0.35">
      <c r="K1213">
        <f t="shared" si="20"/>
        <v>121.09999999999739</v>
      </c>
      <c r="L1213">
        <v>50</v>
      </c>
    </row>
    <row r="1214" spans="11:12" x14ac:dyDescent="0.35">
      <c r="K1214">
        <f t="shared" si="20"/>
        <v>121.19999999999739</v>
      </c>
      <c r="L1214">
        <v>50</v>
      </c>
    </row>
    <row r="1215" spans="11:12" x14ac:dyDescent="0.35">
      <c r="K1215">
        <f t="shared" si="20"/>
        <v>121.29999999999738</v>
      </c>
      <c r="L1215">
        <v>50</v>
      </c>
    </row>
    <row r="1216" spans="11:12" x14ac:dyDescent="0.35">
      <c r="K1216">
        <f t="shared" si="20"/>
        <v>121.39999999999738</v>
      </c>
      <c r="L1216">
        <v>50</v>
      </c>
    </row>
    <row r="1217" spans="11:12" x14ac:dyDescent="0.35">
      <c r="K1217">
        <f t="shared" si="20"/>
        <v>121.49999999999737</v>
      </c>
      <c r="L1217">
        <v>50</v>
      </c>
    </row>
    <row r="1218" spans="11:12" x14ac:dyDescent="0.35">
      <c r="K1218">
        <f t="shared" si="20"/>
        <v>121.59999999999737</v>
      </c>
      <c r="L1218">
        <v>50</v>
      </c>
    </row>
    <row r="1219" spans="11:12" x14ac:dyDescent="0.35">
      <c r="K1219">
        <f t="shared" si="20"/>
        <v>121.69999999999736</v>
      </c>
      <c r="L1219">
        <v>50</v>
      </c>
    </row>
    <row r="1220" spans="11:12" x14ac:dyDescent="0.35">
      <c r="K1220">
        <f t="shared" si="20"/>
        <v>121.79999999999735</v>
      </c>
      <c r="L1220">
        <v>50</v>
      </c>
    </row>
    <row r="1221" spans="11:12" x14ac:dyDescent="0.35">
      <c r="K1221">
        <f t="shared" si="20"/>
        <v>121.89999999999735</v>
      </c>
      <c r="L1221">
        <v>50</v>
      </c>
    </row>
    <row r="1222" spans="11:12" x14ac:dyDescent="0.35">
      <c r="K1222">
        <f t="shared" si="20"/>
        <v>121.99999999999734</v>
      </c>
      <c r="L1222">
        <v>50</v>
      </c>
    </row>
    <row r="1223" spans="11:12" x14ac:dyDescent="0.35">
      <c r="K1223">
        <f t="shared" si="20"/>
        <v>122.09999999999734</v>
      </c>
      <c r="L1223">
        <v>50</v>
      </c>
    </row>
    <row r="1224" spans="11:12" x14ac:dyDescent="0.35">
      <c r="K1224">
        <f t="shared" si="20"/>
        <v>122.19999999999733</v>
      </c>
      <c r="L1224">
        <v>50</v>
      </c>
    </row>
    <row r="1225" spans="11:12" x14ac:dyDescent="0.35">
      <c r="K1225">
        <f t="shared" si="20"/>
        <v>122.29999999999733</v>
      </c>
      <c r="L1225">
        <v>50</v>
      </c>
    </row>
    <row r="1226" spans="11:12" x14ac:dyDescent="0.35">
      <c r="K1226">
        <f t="shared" si="20"/>
        <v>122.39999999999732</v>
      </c>
      <c r="L1226">
        <v>50</v>
      </c>
    </row>
    <row r="1227" spans="11:12" x14ac:dyDescent="0.35">
      <c r="K1227">
        <f t="shared" si="20"/>
        <v>122.49999999999731</v>
      </c>
      <c r="L1227">
        <v>50</v>
      </c>
    </row>
    <row r="1228" spans="11:12" x14ac:dyDescent="0.35">
      <c r="K1228">
        <f t="shared" si="20"/>
        <v>122.59999999999731</v>
      </c>
      <c r="L1228">
        <v>50</v>
      </c>
    </row>
    <row r="1229" spans="11:12" x14ac:dyDescent="0.35">
      <c r="K1229">
        <f t="shared" si="20"/>
        <v>122.6999999999973</v>
      </c>
      <c r="L1229">
        <v>50</v>
      </c>
    </row>
    <row r="1230" spans="11:12" x14ac:dyDescent="0.35">
      <c r="K1230">
        <f t="shared" si="20"/>
        <v>122.7999999999973</v>
      </c>
      <c r="L1230">
        <v>50</v>
      </c>
    </row>
    <row r="1231" spans="11:12" x14ac:dyDescent="0.35">
      <c r="K1231">
        <f t="shared" si="20"/>
        <v>122.89999999999729</v>
      </c>
      <c r="L1231">
        <v>50</v>
      </c>
    </row>
    <row r="1232" spans="11:12" x14ac:dyDescent="0.35">
      <c r="K1232">
        <f t="shared" si="20"/>
        <v>122.99999999999729</v>
      </c>
      <c r="L1232">
        <v>50</v>
      </c>
    </row>
    <row r="1233" spans="11:12" x14ac:dyDescent="0.35">
      <c r="K1233">
        <f t="shared" si="20"/>
        <v>123.09999999999728</v>
      </c>
      <c r="L1233">
        <v>50</v>
      </c>
    </row>
    <row r="1234" spans="11:12" x14ac:dyDescent="0.35">
      <c r="K1234">
        <f t="shared" si="20"/>
        <v>123.19999999999727</v>
      </c>
      <c r="L1234">
        <v>50</v>
      </c>
    </row>
    <row r="1235" spans="11:12" x14ac:dyDescent="0.35">
      <c r="K1235">
        <f t="shared" si="20"/>
        <v>123.29999999999727</v>
      </c>
      <c r="L1235">
        <v>50</v>
      </c>
    </row>
    <row r="1236" spans="11:12" x14ac:dyDescent="0.35">
      <c r="K1236">
        <f t="shared" si="20"/>
        <v>123.39999999999726</v>
      </c>
      <c r="L1236">
        <v>50</v>
      </c>
    </row>
    <row r="1237" spans="11:12" x14ac:dyDescent="0.35">
      <c r="K1237">
        <f t="shared" si="20"/>
        <v>123.49999999999726</v>
      </c>
      <c r="L1237">
        <v>50</v>
      </c>
    </row>
    <row r="1238" spans="11:12" x14ac:dyDescent="0.35">
      <c r="K1238">
        <f t="shared" si="20"/>
        <v>123.59999999999725</v>
      </c>
      <c r="L1238">
        <v>50</v>
      </c>
    </row>
    <row r="1239" spans="11:12" x14ac:dyDescent="0.35">
      <c r="K1239">
        <f t="shared" si="20"/>
        <v>123.69999999999725</v>
      </c>
      <c r="L1239">
        <v>50</v>
      </c>
    </row>
    <row r="1240" spans="11:12" x14ac:dyDescent="0.35">
      <c r="K1240">
        <f t="shared" si="20"/>
        <v>123.79999999999724</v>
      </c>
      <c r="L1240">
        <v>50</v>
      </c>
    </row>
    <row r="1241" spans="11:12" x14ac:dyDescent="0.35">
      <c r="K1241">
        <f t="shared" ref="K1241:K1252" si="21">+K1240+0.1</f>
        <v>123.89999999999723</v>
      </c>
      <c r="L1241">
        <v>50</v>
      </c>
    </row>
    <row r="1242" spans="11:12" x14ac:dyDescent="0.35">
      <c r="K1242">
        <f t="shared" si="21"/>
        <v>123.99999999999723</v>
      </c>
      <c r="L1242">
        <v>50</v>
      </c>
    </row>
    <row r="1243" spans="11:12" x14ac:dyDescent="0.35">
      <c r="K1243">
        <f t="shared" si="21"/>
        <v>124.09999999999722</v>
      </c>
      <c r="L1243">
        <v>50</v>
      </c>
    </row>
    <row r="1244" spans="11:12" x14ac:dyDescent="0.35">
      <c r="K1244">
        <f t="shared" si="21"/>
        <v>124.19999999999722</v>
      </c>
      <c r="L1244">
        <v>50</v>
      </c>
    </row>
    <row r="1245" spans="11:12" x14ac:dyDescent="0.35">
      <c r="K1245">
        <f t="shared" si="21"/>
        <v>124.29999999999721</v>
      </c>
      <c r="L1245">
        <v>50</v>
      </c>
    </row>
    <row r="1246" spans="11:12" x14ac:dyDescent="0.35">
      <c r="K1246">
        <f t="shared" si="21"/>
        <v>124.39999999999721</v>
      </c>
      <c r="L1246">
        <v>50</v>
      </c>
    </row>
    <row r="1247" spans="11:12" x14ac:dyDescent="0.35">
      <c r="K1247">
        <f t="shared" si="21"/>
        <v>124.4999999999972</v>
      </c>
      <c r="L1247">
        <v>50</v>
      </c>
    </row>
    <row r="1248" spans="11:12" x14ac:dyDescent="0.35">
      <c r="K1248">
        <f t="shared" si="21"/>
        <v>124.59999999999719</v>
      </c>
      <c r="L1248">
        <v>50</v>
      </c>
    </row>
    <row r="1249" spans="11:12" x14ac:dyDescent="0.35">
      <c r="K1249">
        <f t="shared" si="21"/>
        <v>124.69999999999719</v>
      </c>
      <c r="L1249">
        <v>50</v>
      </c>
    </row>
    <row r="1250" spans="11:12" x14ac:dyDescent="0.35">
      <c r="K1250">
        <f t="shared" si="21"/>
        <v>124.79999999999718</v>
      </c>
      <c r="L1250">
        <v>50</v>
      </c>
    </row>
    <row r="1251" spans="11:12" x14ac:dyDescent="0.35">
      <c r="K1251">
        <f t="shared" si="21"/>
        <v>124.89999999999718</v>
      </c>
      <c r="L1251">
        <v>50</v>
      </c>
    </row>
    <row r="1252" spans="11:12" x14ac:dyDescent="0.35">
      <c r="K1252">
        <f t="shared" si="21"/>
        <v>124.99999999999717</v>
      </c>
      <c r="L1252">
        <v>50</v>
      </c>
    </row>
  </sheetData>
  <sortState xmlns:xlrd2="http://schemas.microsoft.com/office/spreadsheetml/2017/richdata2" ref="R1:R63">
    <sortCondition ref="R1:R63"/>
  </sortState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60ED331B60D4381EA27C2A19E4CE3" ma:contentTypeVersion="17" ma:contentTypeDescription="Create a new document." ma:contentTypeScope="" ma:versionID="ccbbb650d78a6a77a874536d17588c14">
  <xsd:schema xmlns:xsd="http://www.w3.org/2001/XMLSchema" xmlns:xs="http://www.w3.org/2001/XMLSchema" xmlns:p="http://schemas.microsoft.com/office/2006/metadata/properties" xmlns:ns2="1326eee9-ecb3-4f83-90b4-2b075920ed4b" xmlns:ns3="fb898eb7-7297-4222-bb2e-9139a9c0f83f" targetNamespace="http://schemas.microsoft.com/office/2006/metadata/properties" ma:root="true" ma:fieldsID="816bf7cf18764e566a2536686355f8ce" ns2:_="" ns3:_="">
    <xsd:import namespace="1326eee9-ecb3-4f83-90b4-2b075920ed4b"/>
    <xsd:import namespace="fb898eb7-7297-4222-bb2e-9139a9c0f8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26eee9-ecb3-4f83-90b4-2b075920ed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a77fcc7-42ba-4413-ab05-5826969d3e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898eb7-7297-4222-bb2e-9139a9c0f83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32205e14-431b-458e-bb7c-9936a8cbfe26}" ma:internalName="TaxCatchAll" ma:showField="CatchAllData" ma:web="fb898eb7-7297-4222-bb2e-9139a9c0f8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26eee9-ecb3-4f83-90b4-2b075920ed4b">
      <Terms xmlns="http://schemas.microsoft.com/office/infopath/2007/PartnerControls"/>
    </lcf76f155ced4ddcb4097134ff3c332f>
    <TaxCatchAll xmlns="fb898eb7-7297-4222-bb2e-9139a9c0f83f" xsi:nil="true"/>
  </documentManagement>
</p:properties>
</file>

<file path=customXml/itemProps1.xml><?xml version="1.0" encoding="utf-8"?>
<ds:datastoreItem xmlns:ds="http://schemas.openxmlformats.org/officeDocument/2006/customXml" ds:itemID="{25D05E41-1E1D-464D-ADB8-83F5100A74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5BBA09-F3B8-445F-967F-8DECCD0FA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26eee9-ecb3-4f83-90b4-2b075920ed4b"/>
    <ds:schemaRef ds:uri="fb898eb7-7297-4222-bb2e-9139a9c0f8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9F8949-3E39-4FF4-9373-02E2865E425D}">
  <ds:schemaRefs>
    <ds:schemaRef ds:uri="http://www.w3.org/XML/1998/namespace"/>
    <ds:schemaRef ds:uri="http://purl.org/dc/terms/"/>
    <ds:schemaRef ds:uri="http://schemas.microsoft.com/office/2006/documentManagement/types"/>
    <ds:schemaRef ds:uri="337c90ff-9745-4a43-8564-f6a665aa13f9"/>
    <ds:schemaRef ds:uri="c2094fa3-29a5-4b92-adca-6e41c2fa1673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1326eee9-ecb3-4f83-90b4-2b075920ed4b"/>
    <ds:schemaRef ds:uri="fb898eb7-7297-4222-bb2e-9139a9c0f83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Routing Request</vt:lpstr>
      <vt:lpstr>Instructions</vt:lpstr>
      <vt:lpstr>Form</vt:lpstr>
      <vt:lpstr>Validation</vt:lpstr>
      <vt:lpstr>Instructions!Print_Area</vt:lpstr>
      <vt:lpstr>'Routing Request'!Print_Area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william m</dc:creator>
  <cp:keywords/>
  <dc:description/>
  <cp:lastModifiedBy>Marcia Aubin</cp:lastModifiedBy>
  <cp:revision/>
  <cp:lastPrinted>2025-03-10T18:22:17Z</cp:lastPrinted>
  <dcterms:created xsi:type="dcterms:W3CDTF">2024-04-17T16:54:42Z</dcterms:created>
  <dcterms:modified xsi:type="dcterms:W3CDTF">2026-01-16T15:12:59Z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0x01010070360ED331B60D4381EA27C2A19E4CE3</vt:lpwstr>
  </property>
  <property fmtid="{D5CDD505-2E9C-101B-9397-08002B2CF9AE}" pid="3" name="MediaServiceImageTags">
    <vt:lpwstr/>
  </property>
</Properties>
</file>